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09"/>
  <workbookPr/>
  <mc:AlternateContent xmlns:mc="http://schemas.openxmlformats.org/markup-compatibility/2006">
    <mc:Choice Requires="x15">
      <x15ac:absPath xmlns:x15ac="http://schemas.microsoft.com/office/spreadsheetml/2010/11/ac" url="C:\Users\LetíciadeCastro(TIBR\Downloads\"/>
    </mc:Choice>
  </mc:AlternateContent>
  <xr:revisionPtr revIDLastSave="0" documentId="8_{3FED0788-B23A-4F44-AB3D-A94444DA6465}" xr6:coauthVersionLast="47" xr6:coauthVersionMax="47" xr10:uidLastSave="{00000000-0000-0000-0000-000000000000}"/>
  <bookViews>
    <workbookView xWindow="0" yWindow="0" windowWidth="17256" windowHeight="5556" tabRatio="830" xr2:uid="{00000000-000D-0000-FFFF-FFFF00000000}"/>
  </bookViews>
  <sheets>
    <sheet name="Avaliação" sheetId="6"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4" i="6" l="1"/>
  <c r="H73" i="6"/>
  <c r="H72" i="6"/>
  <c r="H71" i="6"/>
  <c r="H70" i="6"/>
  <c r="H69" i="6"/>
  <c r="H68" i="6"/>
  <c r="H67" i="6"/>
  <c r="H66" i="6"/>
  <c r="H65" i="6"/>
  <c r="H63" i="6"/>
  <c r="H62" i="6"/>
  <c r="H61" i="6"/>
  <c r="H60" i="6"/>
  <c r="H59" i="6"/>
  <c r="H58" i="6"/>
  <c r="H57" i="6"/>
  <c r="H56" i="6"/>
  <c r="H55" i="6"/>
  <c r="H53" i="6"/>
  <c r="H52" i="6"/>
  <c r="H51" i="6"/>
  <c r="H50" i="6"/>
  <c r="H49" i="6"/>
  <c r="H48" i="6"/>
  <c r="H47" i="6"/>
  <c r="H77" i="6"/>
  <c r="H78" i="6"/>
  <c r="H79" i="6"/>
  <c r="H80" i="6"/>
  <c r="H81" i="6"/>
  <c r="H82" i="6"/>
  <c r="H83" i="6"/>
  <c r="H84" i="6"/>
  <c r="H85" i="6"/>
  <c r="H76" i="6"/>
  <c r="H44" i="6"/>
  <c r="H43" i="6"/>
  <c r="H41" i="6"/>
  <c r="H42" i="6"/>
  <c r="H40" i="6"/>
  <c r="H39" i="6"/>
  <c r="H38" i="6"/>
  <c r="H27" i="6"/>
  <c r="H28" i="6"/>
  <c r="H29" i="6"/>
  <c r="H30" i="6"/>
  <c r="H31" i="6"/>
  <c r="H32" i="6"/>
  <c r="H33" i="6"/>
  <c r="H34" i="6"/>
  <c r="H35" i="6"/>
  <c r="H26" i="6"/>
  <c r="H23" i="6"/>
  <c r="H22" i="6"/>
  <c r="H14" i="6"/>
  <c r="H15" i="6"/>
  <c r="H16" i="6"/>
  <c r="H17" i="6"/>
  <c r="H18" i="6"/>
  <c r="H19" i="6"/>
  <c r="H20" i="6"/>
  <c r="H21" i="6"/>
  <c r="H13" i="6"/>
  <c r="H10" i="6"/>
  <c r="H9" i="6"/>
  <c r="H8" i="6"/>
  <c r="H7" i="6"/>
  <c r="H6" i="6"/>
  <c r="H5" i="6"/>
  <c r="D86" i="6"/>
  <c r="H86" i="6"/>
  <c r="K86" i="6" s="1"/>
  <c r="D74" i="6"/>
  <c r="H64" i="6"/>
  <c r="H74" i="6"/>
  <c r="K74" i="6" s="1"/>
  <c r="D45" i="6"/>
  <c r="H45" i="6"/>
  <c r="K45" i="6" s="1"/>
  <c r="D36" i="6"/>
  <c r="H36" i="6"/>
  <c r="K36" i="6" s="1"/>
  <c r="D24" i="6"/>
  <c r="H24" i="6"/>
  <c r="K24" i="6" s="1"/>
  <c r="D11" i="6"/>
  <c r="H11" i="6" l="1"/>
  <c r="K11" i="6" s="1"/>
  <c r="B88" i="6"/>
</calcChain>
</file>

<file path=xl/sharedStrings.xml><?xml version="1.0" encoding="utf-8"?>
<sst xmlns="http://schemas.openxmlformats.org/spreadsheetml/2006/main" count="409" uniqueCount="308">
  <si>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</si>
  <si>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</si>
  <si>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</si>
  <si>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</si>
  <si>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</si>
  <si>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</si>
  <si>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</si>
  <si>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</si>
  <si>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</si>
  <si>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</si>
  <si>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</si>
  <si>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LINKS CONSULTADOS</t>
  </si>
  <si>
    <t>DATA DA COLETA</t>
  </si>
  <si>
    <t>RESULTADO DIMENSÃO</t>
  </si>
  <si>
    <t>LEGAL</t>
  </si>
  <si>
    <t>L01. Possui norma municipal de regulamentação da Lei n° 12.527/2011,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</si>
  <si>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</si>
  <si>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</si>
  <si>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</si>
  <si>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https://transparencia.prefeitura.rio/wp-content/uploads/sites/100/2023/06/Decreto-44745-Lei-de-Acesso-a-Informacao.pdf</t>
  </si>
  <si>
    <t>25/04/2024</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</si>
  <si>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</si>
  <si>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</si>
  <si>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</si>
  <si>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</si>
  <si>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 xml:space="preserve">https://transparencia.prefeitura.rio/dados-abertos/
</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</si>
  <si>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</si>
  <si>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</si>
  <si>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</si>
  <si>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</si>
  <si>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https://doweb.rio.rj.gov.br/apifront/portal/edicoes/imprimir_materia/762006/5099#:~:text=fun%C3%A7%C3%A3o%20ou%20emprego.-,Art.,ou%20de%20outros%20agentes%20p%C3%BAblicos.</t>
  </si>
  <si>
    <t>18/04/2024</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</si>
  <si>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</si>
  <si>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</si>
  <si>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</si>
  <si>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https://www.1746.rio/hc/pt-br/articles/10247652093723-Den%C3%BAncia-de-corrup%C3%A7%C3%A3o-e-ou-improbidade-administrativa</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</si>
  <si>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</si>
  <si>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</si>
  <si>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</si>
  <si>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</si>
  <si>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https://doweb.rio.rj.gov.br/apifront/portal/edicoes/imprimir_materia/767698/5124
https://lgpd.prefeitura.rio/</t>
  </si>
  <si>
    <t>25/03/2024</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</si>
  <si>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</si>
  <si>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</si>
  <si>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</si>
  <si>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https://leismunicipais.com.br/a1/rj/r/rio-de-janeiro/decreto/2019/4620/46195/decreto-n-46195-2019-estabelece-procedimentos-para-a-responsabilizacao-administrativa-e-civil-de-colaboradores-externos-pessoas-juridicas-pela-pratica-de-atos-contra-a-administracao-publica-municipal-com-base-na-lei-federal-n-12846-de-1-de-agosto-de-2013-e-em-atendimento-ao-subeixo-iv6-do-eixo-iv-do-decreto-rio-n-45385-de-23-de-novembro-de-2018-e-da-outras-providencias?q=regulamenta+a+lei+12.846</t>
  </si>
  <si>
    <t>27/04/2024</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</si>
  <si>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</si>
  <si>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</si>
  <si>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</si>
  <si>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</si>
  <si>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</si>
  <si>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https://prefeitura.rio/</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</si>
  <si>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</si>
  <si>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</si>
  <si>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</si>
  <si>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</si>
  <si>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</si>
  <si>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</si>
  <si>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</si>
  <si>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</si>
  <si>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</si>
  <si>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</si>
  <si>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</si>
  <si>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</si>
  <si>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</si>
  <si>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</si>
  <si>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</si>
  <si>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</si>
  <si>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</si>
  <si>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https://doweb.rio.rj.gov.br/</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</si>
  <si>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</si>
  <si>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</si>
  <si>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</si>
  <si>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</si>
  <si>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https://www.1746.rio/hc/pt-br/articles/9567624997403-Pedido-de-Acesso-%C3%A0-Informa%C3%A7%C3%A3o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</si>
  <si>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</si>
  <si>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</si>
  <si>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</si>
  <si>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</si>
  <si>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https://app.powerbi.com/view?r=eyJrIjoiMGI5ZDJjMGItMjE3ZS00YWFlLTk3NzgtZjkwNGQ1NGQxMTMxIiwidCI6IjcyODMxNDVlLTQyYjEtNDVlZi1iMzJiLTE3ZTk2OThlNWRjOSJ9</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</si>
  <si>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</si>
  <si>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</si>
  <si>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</si>
  <si>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https://transparencia.prefeitura.rio/acesso-a-informacao/relatorios-anuais/
 https://ouvidoria.prefeitura.rio/relatorios/</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</si>
  <si>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</si>
  <si>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</si>
  <si>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</si>
  <si>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</si>
  <si>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</si>
  <si>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</si>
  <si>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</si>
  <si>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</si>
  <si>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https://datariov2-pcrj.hub.arcgis.com/
https://transparencia.prefeitura.rio/</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</si>
  <si>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</si>
  <si>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</si>
  <si>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</si>
  <si>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</si>
  <si>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</si>
  <si>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</si>
  <si>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https://prefeitura.rio/orgaos_municipais/
http://sici.rio.rj.gov.br/PAG/principal.aspx</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</si>
  <si>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</si>
  <si>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</si>
  <si>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</si>
  <si>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</si>
  <si>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https://www.rio.rj.gov.br/web/transparencia/agenda-publica</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</si>
  <si>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</si>
  <si>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</si>
  <si>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</si>
  <si>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http://sici.rio.rj.gov.br/PAG/principal.aspx</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</si>
  <si>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</si>
  <si>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</si>
  <si>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</si>
  <si>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</si>
  <si>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</si>
  <si>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https://bit.ly/3Iu7JkU</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</si>
  <si>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</si>
  <si>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</si>
  <si>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</si>
  <si>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https://controladoria.prefeitura.rio/</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</si>
  <si>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</si>
  <si>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</si>
  <si>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</si>
  <si>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</si>
  <si>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https://controladoria.prefeitura.rio/auditorias-realizadas-caixas/</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</si>
  <si>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</si>
  <si>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</si>
  <si>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https://controladoria.prefeitura.rio/prestacao-de-contas-de-governo/</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</si>
  <si>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</si>
  <si>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</si>
  <si>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</si>
  <si>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https://www2.rio.rj.gov.br/smf/orcamento/ppa.asp</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</si>
  <si>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</si>
  <si>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</si>
  <si>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</si>
  <si>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</si>
  <si>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</si>
  <si>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</si>
  <si>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</si>
  <si>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</si>
  <si>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</si>
  <si>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https://app.powerbi.com/view?r=eyJrIjoiN2I5NDdiMDEtMjU0NS00ZjMyLTliMTMtZDVhZGQ1MTIyNTI2IiwidCI6IjZmZWZlOGVlLTlmYmItNGRiYy05YTU4LWFkYmQ3NDMwODMyMiJ9</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</si>
  <si>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</si>
  <si>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</si>
  <si>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</si>
  <si>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</si>
  <si>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</si>
  <si>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</si>
  <si>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https://contasrio.rio.rj.gov.br/ContasRio/#!Contratos/Contrato%20Por%20Objeto
https://www.rio.rj.gov.br/web/contasrio/principal-fincon</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</si>
  <si>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</si>
  <si>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</si>
  <si>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</si>
  <si>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</si>
  <si>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</si>
  <si>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</si>
  <si>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</si>
  <si>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</si>
  <si>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https://desenvolvimento.prefeitura.rio/licenciamento-ambiental/</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</si>
  <si>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</si>
  <si>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</si>
  <si>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</si>
  <si>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</si>
  <si>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</si>
  <si>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</si>
  <si>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</si>
  <si>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https://participario-pcrj.hub.arcgis.com/</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</si>
  <si>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</si>
  <si>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</si>
  <si>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</si>
  <si>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</si>
  <si>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</si>
  <si>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</si>
  <si>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https://transparencia.prefeitura.rio/servidor-municipal/remuneracao/</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</si>
  <si>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</si>
  <si>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</si>
  <si>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</si>
  <si>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http://www.rio.rj.gov.br/web/contasrio/despesas-com-diarias#titulo
https://contasrio.rio.rj.gov.br/ContasRio/#!Despesas/Di%C3%A1rias</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</si>
  <si>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</si>
  <si>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</si>
  <si>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</si>
  <si>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</si>
  <si>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http://www.rio.rj.gov.br/web/contasrio
https://contasrio.rio.rj.gov.br/ContasRio/#!Home</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</si>
  <si>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</si>
  <si>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</si>
  <si>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</si>
  <si>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https://contasrio.rio.rj.gov.br/ContasRio/#!Receitas/Receitas%20por%20org%C3%A3o
http://www.rio.rj.gov.br/web/contasrio/receita-por-orgao#titulo</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</si>
  <si>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</si>
  <si>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</si>
  <si>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</si>
  <si>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</si>
  <si>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</si>
  <si>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</si>
  <si>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http://www.rio.rj.gov.br/web/contasrio/despesa-por-orgao#titulo
https://contasrio.rio.rj.gov.br/ContasRio/#!Despesas/Despesa%20Detalhada</t>
  </si>
  <si>
    <t>TFO08. Com relação às despesas, divulga: i) detalhamento das despesas  por unidade gestora; ii) categoria econômica; iii) grupo de despesa; iv) função; v) 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</si>
  <si>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</si>
  <si>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</si>
  <si>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https://contasrio.rio.rj.gov.br/ContasRio/#!Despesas/Despesa%20Detalhada
http://www.rio.rj.gov.br/web/contasrio/despesa-por-orgao#titulo</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</si>
  <si>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</si>
  <si>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</si>
  <si>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https://contasrio.rio.rj.gov.br/ContasRio/#!Home
https://prefeitura.rio/tag/incentivos-fiscais/
https://transparencia.prefeitura.rio/</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</si>
  <si>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</si>
  <si>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</si>
  <si>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https://contasrio.rio.rj.gov.br/ContasRio/#!Transfer%C3%AAncias%20Recebidas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</si>
  <si>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</si>
  <si>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</si>
  <si>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</si>
  <si>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</si>
  <si>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</si>
  <si>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https://ecomprasrio.rio.rj.gov.br/editais/editais_lista.asp?tipo=TODOS&amp;resultado=TODOS&amp;modalidade=TODOS&amp;nr_modalidade=&amp;ano_modalidade=TODOS&amp;orgao=TODOS&amp;nova_andamento=3&amp;ordenado=DATA&amp;pagina=2</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</si>
  <si>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</si>
  <si>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</si>
  <si>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</si>
  <si>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</si>
  <si>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</si>
  <si>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https://contasrio.rio.rj.gov.br/ContasRio/#!Contratos/Contrato%20Por%20Objeto
https://www.rio.rj.gov.br/web/contasrio/contratos-por-orgao#titulo</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</si>
  <si>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</si>
  <si>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</si>
  <si>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</si>
  <si>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</si>
  <si>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 xml:space="preserve">https://contasrio.rio.rj.gov.br/ContasRio/#!Contratos/Contrato%20Por%20Objeto
https://contasrio.rio.rj.gov.br/ContasRio/#!Contratos/Contrato%20por%20Org%C3%A3o
</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</si>
  <si>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</si>
  <si>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 xml:space="preserve">0 – Não
0, 25 – Sim, cumpre até 1 requisitos
0,5 – Sim, cumpre até 2 requisitos
0, 75 – Sim, cumpre até 3 requisitos
1 – Sim, e cumpre até os 4 requisitos
</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</si>
  <si>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</si>
  <si>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</si>
  <si>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https://contasrio.rio.rj.gov.br/ContasRio/#!Contratos/Contrato%20Por%20Fundamenta%C3%A7%C3%A3o%20Legal
https://www.rio.rj.gov.br/web/contasrio/contratos-por-modalidade#titulo</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</si>
  <si>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</si>
  <si>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</si>
  <si>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</si>
  <si>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</si>
  <si>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</si>
  <si>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</si>
  <si>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</si>
  <si>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 xml:space="preserve">https://www.rio.rj.gov.br/web/contasrio/contratos-por-especie#titulo
</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</si>
  <si>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</si>
  <si>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</si>
  <si>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https://transparencia.prefeitura.rio/
https://www.dados.rio/datalake</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</si>
  <si>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</si>
  <si>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</si>
  <si>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https://transparencia.prefeitura.rio/planejamento-e-prestacao-de-contas/</t>
  </si>
  <si>
    <t xml:space="preserve">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
</t>
  </si>
  <si>
    <t>0 – Não
0, 25 – Sim, cumpre até 2 requisitos
0,5 – Sim, cumpre até 4 requisitos
0, 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</si>
  <si>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</si>
  <si>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</si>
  <si>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</si>
  <si>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</si>
  <si>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https://portaldatransparencia.gov.br/emendas/consulta?ordenarPor=localidadeDoGasto&amp;direcao=asc</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</si>
  <si>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</si>
  <si>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</si>
  <si>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</si>
  <si>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</si>
  <si>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</si>
  <si>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</si>
  <si>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https://ecomprasrio.rio.rj.gov.br/</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</si>
  <si>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</si>
  <si>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</si>
  <si>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</si>
  <si>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https://controladoria.prefeitura.rio/quadros-da-lrf/</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</si>
  <si>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</si>
  <si>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</si>
  <si>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</si>
  <si>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</si>
  <si>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</si>
  <si>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</si>
  <si>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https://controladoria.prefeitura.rio/prestacao-de-contas-anual-de-governo-livros/</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</si>
  <si>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</si>
  <si>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</si>
  <si>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</si>
  <si>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</si>
  <si>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</si>
  <si>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</si>
  <si>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https://transparencia.prefeitura.rio/conselhos-municipais/</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</si>
  <si>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</si>
  <si>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</si>
  <si>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</si>
  <si>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</si>
  <si>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https://leismunicipais.com.br/a/rj/r/rio-de-janeiro/decreto/2024/5392/53914/decreto-n-53914-2024-dispoe-sobre-as-competencias-da-secretaria-municipal-de-integridade-transparencia-e-protecao-de-dados-smit</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</si>
  <si>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</si>
  <si>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</si>
  <si>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</si>
  <si>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https://www2.rio.rj.gov.br/sicop/sicop.asp
https://processo.rio/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</si>
  <si>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</si>
  <si>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</si>
  <si>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</si>
  <si>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instagram.com/prefeitura_rio
facebook.com/PrefeituradoRio</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</si>
  <si>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</si>
  <si>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</si>
  <si>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https://prefeitura.rio/todas-as-noticias/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</si>
  <si>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</si>
  <si>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</si>
  <si>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</si>
  <si>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</si>
  <si>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https://participario-pcrj.hub.arcgis.com/
https://www2.rio.rj.gov.br/smf/orcamento/loa.asp
https://www2.rio.rj.gov.br/smf/orcamento/ldo.asp</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</si>
  <si>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</si>
  <si>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</si>
  <si>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</si>
  <si>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</si>
  <si>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</si>
  <si>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</si>
  <si>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</si>
  <si>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</si>
  <si>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</si>
  <si>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https://home.carioca.rio/</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</si>
  <si>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</si>
  <si>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</si>
  <si>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</si>
  <si>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https://www.1746.rio/hc/pt-br</t>
  </si>
  <si>
    <t>CÁLCULO DIMENSÃO COM. PARTICIPAÇÃO</t>
  </si>
  <si>
    <t xml:space="preserve">RESULTADO FINAL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</si>
</sst>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
  </numFmts>
  <fonts count="19">
    <font>
      <sz val="11"/>
      <color theme="1"/>
      <name val="Arial"/>
      <scheme val="minor"/>
    </font>
    <font>
      <b/>
      <sz val="20"/>
      <color theme="0"/>
      <name val="Calibri"/>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b/>
      <sz val="14"/>
      <color theme="0"/>
      <name val="Calibri"/>
    </font>
    <font>
      <b/>
      <sz val="12"/>
      <color theme="0"/>
      <name val="Calibri"/>
    </font>
    <font>
      <b/>
      <sz val="14"/>
      <color theme="0"/>
      <name val="Arial"/>
    </font>
    <font>
      <sz val="12"/>
      <color rgb="FF000000"/>
      <name val="Calibri"/>
    </font>
    <font>
      <b/>
      <sz val="16"/>
      <color theme="0"/>
      <name val="Calibri"/>
    </font>
    <font>
      <b/>
      <sz val="12"/>
      <color rgb="FF000000"/>
      <name val="Calibri"/>
    </font>
    <font>
      <u/>
      <sz val="11"/>
      <color theme="10"/>
      <name val="Arial"/>
      <scheme val="minor"/>
    </font>
    <font>
      <sz val="11"/>
      <color rgb="FF000000"/>
      <name val="Aptos Narrow"/>
      <charset val="1"/>
    </font>
  </fonts>
  <fills count="13">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theme="4"/>
        <bgColor theme="4"/>
      </patternFill>
    </fill>
    <fill>
      <patternFill patternType="solid">
        <fgColor rgb="FF385623"/>
        <bgColor rgb="FF385623"/>
      </patternFill>
    </fill>
    <fill>
      <patternFill patternType="solid">
        <fgColor rgb="FFFFFFFF"/>
        <bgColor rgb="FFFFFFFF"/>
      </patternFill>
    </fill>
  </fills>
  <borders count="24">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top/>
      <bottom style="thin">
        <color rgb="FF000000"/>
      </bottom>
      <diagonal/>
    </border>
  </borders>
  <cellStyleXfs count="2">
    <xf numFmtId="0" fontId="0" fillId="0" borderId="0"/>
    <xf numFmtId="0" fontId="17" fillId="0" borderId="0" applyNumberFormat="0" applyFill="0" applyBorder="0" applyAlignment="0" applyProtection="0"/>
  </cellStyleXfs>
  <cellXfs count="100">
    <xf numFmtId="0" fontId="0" fillId="0" borderId="0" xfId="0"/>
    <xf numFmtId="0" fontId="2" fillId="0" borderId="0" xfId="0" applyFont="1"/>
    <xf numFmtId="0" fontId="4" fillId="0" borderId="0" xfId="0" applyFont="1"/>
    <xf numFmtId="0" fontId="2" fillId="0" borderId="0" xfId="0" applyFont="1" applyAlignment="1">
      <alignment vertical="center"/>
    </xf>
    <xf numFmtId="0" fontId="6" fillId="6" borderId="2" xfId="0" applyFont="1" applyFill="1" applyBorder="1" applyAlignment="1">
      <alignment horizontal="center" vertical="center" wrapText="1"/>
    </xf>
    <xf numFmtId="0" fontId="7" fillId="0" borderId="0" xfId="0" applyFont="1" applyAlignment="1">
      <alignment horizontal="center" vertical="center" wrapText="1"/>
    </xf>
    <xf numFmtId="0" fontId="2" fillId="7" borderId="2" xfId="0" applyFont="1" applyFill="1" applyBorder="1" applyAlignment="1">
      <alignment horizontal="left" vertical="center" wrapText="1" readingOrder="1"/>
    </xf>
    <xf numFmtId="0" fontId="2" fillId="7" borderId="3" xfId="0" applyFont="1" applyFill="1" applyBorder="1" applyAlignment="1">
      <alignment horizontal="left" vertical="center" wrapText="1" readingOrder="1"/>
    </xf>
    <xf numFmtId="0" fontId="2" fillId="0" borderId="4" xfId="0" applyFont="1" applyBorder="1" applyAlignment="1">
      <alignment horizontal="center" vertical="center"/>
    </xf>
    <xf numFmtId="0" fontId="10" fillId="0" borderId="2" xfId="0" applyFont="1" applyBorder="1" applyAlignment="1">
      <alignment horizontal="center" vertical="center" wrapText="1"/>
    </xf>
    <xf numFmtId="0" fontId="2" fillId="0" borderId="2" xfId="0" applyFont="1" applyBorder="1" applyAlignment="1">
      <alignment horizontal="center" vertical="center"/>
    </xf>
    <xf numFmtId="0" fontId="2" fillId="7" borderId="6" xfId="0" applyFont="1" applyFill="1" applyBorder="1" applyAlignment="1">
      <alignment horizontal="left" vertical="center" wrapText="1" readingOrder="1"/>
    </xf>
    <xf numFmtId="0" fontId="2" fillId="0" borderId="0" xfId="0" applyFont="1" applyAlignment="1">
      <alignment horizontal="center" vertical="center"/>
    </xf>
    <xf numFmtId="0" fontId="2" fillId="7" borderId="8" xfId="0" applyFont="1" applyFill="1" applyBorder="1" applyAlignment="1">
      <alignment horizontal="left" vertical="center" wrapText="1" readingOrder="1"/>
    </xf>
    <xf numFmtId="0" fontId="2" fillId="0" borderId="9" xfId="0" applyFont="1" applyBorder="1" applyAlignment="1">
      <alignment horizontal="center" vertical="center"/>
    </xf>
    <xf numFmtId="0" fontId="2" fillId="7" borderId="10" xfId="0" applyFont="1" applyFill="1" applyBorder="1" applyAlignment="1">
      <alignment vertical="center" wrapText="1"/>
    </xf>
    <xf numFmtId="0" fontId="2" fillId="7" borderId="11" xfId="0" applyFont="1" applyFill="1" applyBorder="1" applyAlignment="1">
      <alignment vertical="center" wrapText="1"/>
    </xf>
    <xf numFmtId="0" fontId="8" fillId="0" borderId="0" xfId="0" applyFont="1"/>
    <xf numFmtId="0" fontId="2" fillId="0" borderId="12" xfId="0" applyFont="1" applyBorder="1" applyAlignment="1">
      <alignment horizontal="center" vertical="center" readingOrder="1"/>
    </xf>
    <xf numFmtId="0" fontId="2" fillId="0" borderId="13" xfId="0" applyFont="1" applyBorder="1" applyAlignment="1">
      <alignment horizontal="center" vertical="center" readingOrder="1"/>
    </xf>
    <xf numFmtId="0" fontId="11" fillId="9" borderId="3" xfId="0" applyFont="1" applyFill="1" applyBorder="1" applyAlignment="1">
      <alignment horizontal="center" vertical="center" readingOrder="1"/>
    </xf>
    <xf numFmtId="0" fontId="7" fillId="0" borderId="0" xfId="0" applyFont="1"/>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11" fillId="8" borderId="19" xfId="0" applyFont="1" applyFill="1" applyBorder="1" applyAlignment="1">
      <alignment horizontal="left" wrapText="1" readingOrder="1"/>
    </xf>
    <xf numFmtId="0" fontId="11" fillId="9" borderId="20" xfId="0" applyFont="1" applyFill="1" applyBorder="1" applyAlignment="1">
      <alignment horizontal="center" vertical="center" readingOrder="1"/>
    </xf>
    <xf numFmtId="0" fontId="11" fillId="0" borderId="0" xfId="0" applyFont="1"/>
    <xf numFmtId="0" fontId="14" fillId="7" borderId="10" xfId="0" applyFont="1" applyFill="1" applyBorder="1" applyAlignment="1">
      <alignment vertical="center" wrapText="1"/>
    </xf>
    <xf numFmtId="0" fontId="2" fillId="7" borderId="21" xfId="0" applyFont="1" applyFill="1" applyBorder="1" applyAlignment="1">
      <alignment vertical="center" wrapText="1"/>
    </xf>
    <xf numFmtId="0" fontId="2" fillId="7" borderId="22" xfId="0" applyFont="1" applyFill="1" applyBorder="1" applyAlignment="1">
      <alignment vertical="center" wrapText="1"/>
    </xf>
    <xf numFmtId="0" fontId="2" fillId="0" borderId="15" xfId="0" applyFont="1" applyBorder="1" applyAlignment="1">
      <alignment horizontal="left" vertical="center" wrapText="1"/>
    </xf>
    <xf numFmtId="0" fontId="2" fillId="0" borderId="0" xfId="0" applyFont="1" applyAlignment="1">
      <alignment wrapText="1"/>
    </xf>
    <xf numFmtId="0" fontId="2" fillId="0" borderId="2" xfId="0" applyFont="1" applyBorder="1" applyAlignment="1">
      <alignment horizontal="center" vertical="center" wrapText="1"/>
    </xf>
    <xf numFmtId="0" fontId="5" fillId="4" borderId="9" xfId="0" applyFont="1" applyFill="1" applyBorder="1" applyAlignment="1">
      <alignment horizontal="center" vertical="center"/>
    </xf>
    <xf numFmtId="0" fontId="6" fillId="5" borderId="5" xfId="0" applyFont="1" applyFill="1" applyBorder="1" applyAlignment="1">
      <alignment horizontal="center" vertical="center" wrapText="1"/>
    </xf>
    <xf numFmtId="0" fontId="6" fillId="5" borderId="9" xfId="0" applyFont="1" applyFill="1" applyBorder="1" applyAlignment="1">
      <alignment horizontal="center" vertical="center" wrapText="1"/>
    </xf>
    <xf numFmtId="0" fontId="2" fillId="0" borderId="11" xfId="0" applyFont="1" applyBorder="1" applyAlignment="1">
      <alignment horizontal="center" vertical="center"/>
    </xf>
    <xf numFmtId="0" fontId="11" fillId="8" borderId="1" xfId="0" applyFont="1" applyFill="1" applyBorder="1" applyAlignment="1">
      <alignment vertical="center"/>
    </xf>
    <xf numFmtId="0" fontId="11" fillId="9" borderId="1" xfId="0" applyFont="1" applyFill="1" applyBorder="1" applyAlignment="1">
      <alignment vertical="center"/>
    </xf>
    <xf numFmtId="0" fontId="13" fillId="9" borderId="1" xfId="0" applyFont="1" applyFill="1" applyBorder="1" applyAlignment="1">
      <alignment horizontal="center" vertical="center" wrapText="1"/>
    </xf>
    <xf numFmtId="0" fontId="14" fillId="0" borderId="11" xfId="0" applyFont="1" applyBorder="1" applyAlignment="1">
      <alignment horizontal="center" vertical="center"/>
    </xf>
    <xf numFmtId="0" fontId="11" fillId="8" borderId="15" xfId="0" applyFont="1" applyFill="1" applyBorder="1" applyAlignment="1">
      <alignment vertical="center"/>
    </xf>
    <xf numFmtId="0" fontId="11" fillId="8" borderId="1" xfId="0" applyFont="1" applyFill="1" applyBorder="1" applyAlignment="1">
      <alignment horizontal="center" vertical="center"/>
    </xf>
    <xf numFmtId="0" fontId="11" fillId="9" borderId="1" xfId="0" applyFont="1" applyFill="1" applyBorder="1" applyAlignment="1">
      <alignment horizontal="center" vertical="center"/>
    </xf>
    <xf numFmtId="0" fontId="11" fillId="8" borderId="1" xfId="0" applyFont="1" applyFill="1" applyBorder="1" applyAlignment="1">
      <alignment horizontal="center" vertical="center" readingOrder="1"/>
    </xf>
    <xf numFmtId="0" fontId="11" fillId="9" borderId="1" xfId="0" applyFont="1" applyFill="1" applyBorder="1" applyAlignment="1">
      <alignment horizontal="center" vertical="center" readingOrder="1"/>
    </xf>
    <xf numFmtId="0" fontId="11" fillId="8" borderId="1" xfId="0" applyFont="1" applyFill="1" applyBorder="1"/>
    <xf numFmtId="0" fontId="15" fillId="11" borderId="1" xfId="0" applyFont="1" applyFill="1" applyBorder="1" applyAlignment="1">
      <alignment vertical="center" wrapText="1"/>
    </xf>
    <xf numFmtId="0" fontId="15" fillId="11" borderId="1" xfId="0" applyFont="1" applyFill="1" applyBorder="1" applyAlignment="1">
      <alignment horizontal="center" vertical="center" wrapText="1"/>
    </xf>
    <xf numFmtId="0" fontId="11" fillId="8" borderId="1" xfId="0" applyFont="1" applyFill="1" applyBorder="1" applyAlignment="1">
      <alignment vertical="center" wrapText="1"/>
    </xf>
    <xf numFmtId="2" fontId="2" fillId="0" borderId="2" xfId="0" applyNumberFormat="1" applyFont="1" applyBorder="1" applyAlignment="1">
      <alignment horizontal="center" vertical="center" wrapText="1"/>
    </xf>
    <xf numFmtId="0" fontId="0" fillId="0" borderId="0" xfId="0" applyAlignment="1">
      <alignment vertical="center" wrapText="1"/>
    </xf>
    <xf numFmtId="2" fontId="12" fillId="9" borderId="1" xfId="0" applyNumberFormat="1" applyFont="1" applyFill="1" applyBorder="1" applyAlignment="1">
      <alignment vertical="center" wrapText="1"/>
    </xf>
    <xf numFmtId="0" fontId="12" fillId="10" borderId="1" xfId="0" applyFont="1" applyFill="1" applyBorder="1" applyAlignment="1">
      <alignment vertical="center" wrapText="1"/>
    </xf>
    <xf numFmtId="0" fontId="13" fillId="10" borderId="1" xfId="0" applyFont="1" applyFill="1" applyBorder="1" applyAlignment="1">
      <alignment vertical="center" wrapText="1"/>
    </xf>
    <xf numFmtId="0" fontId="2" fillId="0" borderId="0" xfId="0" applyFont="1" applyAlignment="1">
      <alignment vertical="center" wrapText="1"/>
    </xf>
    <xf numFmtId="2" fontId="11" fillId="9" borderId="1" xfId="0" applyNumberFormat="1" applyFont="1" applyFill="1" applyBorder="1" applyAlignment="1">
      <alignment vertical="center" wrapText="1"/>
    </xf>
    <xf numFmtId="0" fontId="11" fillId="10" borderId="1" xfId="0" applyFont="1" applyFill="1" applyBorder="1" applyAlignment="1">
      <alignment vertical="center" wrapText="1"/>
    </xf>
    <xf numFmtId="2" fontId="11" fillId="9" borderId="1" xfId="0" applyNumberFormat="1" applyFont="1" applyFill="1" applyBorder="1" applyAlignment="1">
      <alignment vertical="center" wrapText="1" readingOrder="1"/>
    </xf>
    <xf numFmtId="0" fontId="11" fillId="8" borderId="1" xfId="0" applyFont="1" applyFill="1" applyBorder="1" applyAlignment="1">
      <alignment vertical="center" wrapText="1" readingOrder="1"/>
    </xf>
    <xf numFmtId="0" fontId="2" fillId="0" borderId="1" xfId="0" applyFont="1" applyBorder="1" applyAlignment="1">
      <alignment vertical="center" wrapText="1"/>
    </xf>
    <xf numFmtId="0" fontId="17" fillId="0" borderId="11" xfId="1" applyBorder="1" applyAlignment="1">
      <alignment horizontal="center" vertical="center" wrapText="1"/>
    </xf>
    <xf numFmtId="0" fontId="10" fillId="0" borderId="11" xfId="0" applyFont="1" applyBorder="1" applyAlignment="1">
      <alignment horizontal="center" vertical="center" wrapText="1"/>
    </xf>
    <xf numFmtId="0" fontId="17" fillId="0" borderId="2" xfId="1" applyFill="1" applyBorder="1" applyAlignment="1">
      <alignment horizontal="center" vertical="center" wrapText="1"/>
    </xf>
    <xf numFmtId="14" fontId="2" fillId="0" borderId="2" xfId="0" applyNumberFormat="1" applyFont="1" applyBorder="1" applyAlignment="1">
      <alignment horizontal="center" vertical="center" wrapText="1"/>
    </xf>
    <xf numFmtId="164" fontId="17" fillId="0" borderId="2" xfId="1" applyNumberFormat="1" applyFill="1" applyBorder="1" applyAlignment="1">
      <alignment horizontal="center" vertical="center" wrapText="1"/>
    </xf>
    <xf numFmtId="0" fontId="18" fillId="0" borderId="2" xfId="0" applyFont="1" applyBorder="1" applyAlignment="1">
      <alignment horizontal="center" vertical="center" wrapText="1"/>
    </xf>
    <xf numFmtId="14" fontId="14" fillId="0" borderId="2" xfId="0" applyNumberFormat="1" applyFont="1" applyBorder="1" applyAlignment="1">
      <alignment horizontal="center" vertical="center" wrapText="1"/>
    </xf>
    <xf numFmtId="14" fontId="2" fillId="12" borderId="2" xfId="0" applyNumberFormat="1" applyFont="1" applyFill="1" applyBorder="1" applyAlignment="1">
      <alignment horizontal="center" vertical="center" wrapText="1"/>
    </xf>
    <xf numFmtId="14" fontId="2" fillId="0" borderId="19"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9" fillId="7" borderId="22" xfId="0" applyFont="1" applyFill="1" applyBorder="1" applyAlignment="1">
      <alignment horizontal="center" vertical="center" wrapText="1"/>
    </xf>
    <xf numFmtId="0" fontId="9" fillId="7" borderId="22" xfId="0" applyFont="1" applyFill="1" applyBorder="1" applyAlignment="1">
      <alignment horizontal="center" vertical="center"/>
    </xf>
    <xf numFmtId="0" fontId="2" fillId="0" borderId="5" xfId="0" applyFont="1" applyBorder="1" applyAlignment="1">
      <alignment horizontal="center" vertical="center"/>
    </xf>
    <xf numFmtId="0" fontId="11" fillId="8" borderId="11" xfId="0" applyFont="1" applyFill="1" applyBorder="1" applyAlignment="1">
      <alignment horizontal="center" wrapText="1"/>
    </xf>
    <xf numFmtId="0" fontId="9" fillId="7" borderId="5" xfId="0" applyFont="1" applyFill="1" applyBorder="1" applyAlignment="1">
      <alignment horizontal="center" vertical="center" wrapText="1"/>
    </xf>
    <xf numFmtId="0" fontId="1" fillId="2" borderId="1" xfId="0" applyFont="1" applyFill="1" applyBorder="1" applyAlignment="1">
      <alignment horizontal="center" vertical="center"/>
    </xf>
    <xf numFmtId="0" fontId="5" fillId="4" borderId="11" xfId="0" applyFont="1" applyFill="1" applyBorder="1" applyAlignment="1">
      <alignment horizontal="center" vertical="center"/>
    </xf>
    <xf numFmtId="0" fontId="3" fillId="3" borderId="23" xfId="0" applyFont="1" applyFill="1" applyBorder="1" applyAlignment="1">
      <alignment horizontal="center" vertical="center"/>
    </xf>
    <xf numFmtId="0" fontId="5" fillId="4" borderId="21" xfId="0" applyFont="1" applyFill="1" applyBorder="1" applyAlignment="1">
      <alignment horizontal="center" vertical="center"/>
    </xf>
    <xf numFmtId="0" fontId="5" fillId="4" borderId="10" xfId="0" applyFont="1" applyFill="1" applyBorder="1" applyAlignment="1">
      <alignment horizontal="center" vertical="center"/>
    </xf>
    <xf numFmtId="0" fontId="9" fillId="7" borderId="15" xfId="0" applyFont="1" applyFill="1" applyBorder="1" applyAlignment="1">
      <alignment horizontal="center" vertical="center"/>
    </xf>
    <xf numFmtId="0" fontId="2" fillId="0" borderId="16" xfId="0" applyFont="1" applyBorder="1" applyAlignment="1">
      <alignment horizontal="center" vertical="center"/>
    </xf>
    <xf numFmtId="0" fontId="2" fillId="0" borderId="7" xfId="0" applyFont="1" applyBorder="1" applyAlignment="1">
      <alignment horizontal="center" vertical="center"/>
    </xf>
    <xf numFmtId="0" fontId="9" fillId="7" borderId="19" xfId="0" applyFont="1" applyFill="1" applyBorder="1" applyAlignment="1">
      <alignment horizontal="center" vertical="center"/>
    </xf>
    <xf numFmtId="0" fontId="11" fillId="8" borderId="21" xfId="0" applyFont="1" applyFill="1" applyBorder="1" applyAlignment="1">
      <alignment horizontal="center" wrapText="1"/>
    </xf>
    <xf numFmtId="0" fontId="9" fillId="7" borderId="16" xfId="0" applyFont="1" applyFill="1" applyBorder="1" applyAlignment="1">
      <alignment horizontal="center" vertical="center" wrapText="1"/>
    </xf>
    <xf numFmtId="0" fontId="9" fillId="7" borderId="7" xfId="0" applyFont="1" applyFill="1" applyBorder="1" applyAlignment="1">
      <alignment horizontal="center" vertical="center" wrapText="1"/>
    </xf>
    <xf numFmtId="0" fontId="11" fillId="8" borderId="14" xfId="0" applyFont="1" applyFill="1" applyBorder="1" applyAlignment="1">
      <alignment horizontal="center" wrapText="1"/>
    </xf>
    <xf numFmtId="0" fontId="9" fillId="7" borderId="15" xfId="0" applyFont="1" applyFill="1" applyBorder="1" applyAlignment="1">
      <alignment horizontal="center" vertical="center" wrapText="1"/>
    </xf>
    <xf numFmtId="0" fontId="0" fillId="0" borderId="1" xfId="0" applyBorder="1"/>
    <xf numFmtId="0" fontId="2" fillId="0" borderId="1" xfId="0" applyFont="1" applyBorder="1"/>
    <xf numFmtId="0" fontId="4" fillId="0" borderId="1" xfId="0" applyFont="1" applyBorder="1"/>
    <xf numFmtId="0" fontId="2" fillId="0" borderId="1" xfId="0" applyFont="1" applyBorder="1" applyAlignment="1">
      <alignment vertical="center"/>
    </xf>
    <xf numFmtId="0" fontId="7" fillId="0" borderId="1" xfId="0" applyFont="1" applyBorder="1" applyAlignment="1">
      <alignment horizontal="center" vertical="center" wrapText="1"/>
    </xf>
    <xf numFmtId="0" fontId="8" fillId="0" borderId="1" xfId="0" applyFont="1" applyBorder="1"/>
    <xf numFmtId="0" fontId="7" fillId="0" borderId="1" xfId="0" applyFont="1" applyBorder="1"/>
    <xf numFmtId="0" fontId="11" fillId="0" borderId="1" xfId="0" applyFont="1" applyBorder="1"/>
    <xf numFmtId="0" fontId="5" fillId="5" borderId="11" xfId="0" applyFont="1" applyFill="1" applyBorder="1" applyAlignment="1">
      <alignment horizontal="center" vertical="center" wrapText="1"/>
    </xf>
    <xf numFmtId="0" fontId="5" fillId="5" borderId="21" xfId="0" applyFont="1" applyFill="1" applyBorder="1" applyAlignment="1">
      <alignment horizontal="center" vertical="center" wrapText="1"/>
    </xf>
  </cellXfs>
  <cellStyles count="2">
    <cellStyle name="Hyperlink" xfId="1" xr:uid="{00000000-000B-0000-0000-000008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app.powerbi.com/view?r=eyJrIjoiMGI5ZDJjMGItMjE3ZS00YWFlLTk3NzgtZjkwNGQ1NGQxMTMxIiwidCI6IjcyODMxNDVlLTQyYjEtNDVlZi1iMzJiLTE3ZTk2OThlNWRjOSJ9" TargetMode="External"/><Relationship Id="rId18" Type="http://schemas.openxmlformats.org/officeDocument/2006/relationships/hyperlink" Target="https://bit.ly/3Iu7JkU" TargetMode="External"/><Relationship Id="rId26" Type="http://schemas.openxmlformats.org/officeDocument/2006/relationships/hyperlink" Target="https://desenvolvimento.prefeitura.rio/licenciamento-ambiental/" TargetMode="External"/><Relationship Id="rId39" Type="http://schemas.openxmlformats.org/officeDocument/2006/relationships/hyperlink" Target="http://www.rio.rj.gov.br/web/contasrio/despesa-por-orgao" TargetMode="External"/><Relationship Id="rId21" Type="http://schemas.openxmlformats.org/officeDocument/2006/relationships/hyperlink" Target="https://www2.rio.rj.gov.br/smf/orcamento/ppa.asp" TargetMode="External"/><Relationship Id="rId34" Type="http://schemas.openxmlformats.org/officeDocument/2006/relationships/hyperlink" Target="https://www.1746.rio/hc/pt-br" TargetMode="External"/><Relationship Id="rId42" Type="http://schemas.openxmlformats.org/officeDocument/2006/relationships/hyperlink" Target="https://ecomprasrio.rio.rj.gov.br/editais/editais_lista.asp?tipo=TODOS&amp;resultado=TODOS&amp;modalidade=TODOS&amp;nr_modalidade=&amp;ano_modalidade=TODOS&amp;orgao=TODOS&amp;nova_andamento=3&amp;ordenado=DATA&amp;pagina=2" TargetMode="External"/><Relationship Id="rId47" Type="http://schemas.openxmlformats.org/officeDocument/2006/relationships/hyperlink" Target="https://portaldatransparencia.gov.br/emendas/consulta?ordenarPor=localidadeDoGasto&amp;direcao=asc" TargetMode="External"/><Relationship Id="rId50" Type="http://schemas.openxmlformats.org/officeDocument/2006/relationships/hyperlink" Target="https://controladoria.prefeitura.rio/quadros-da-lrf/" TargetMode="External"/><Relationship Id="rId7" Type="http://schemas.openxmlformats.org/officeDocument/2006/relationships/hyperlink" Target="https://prefeitura.rio/" TargetMode="External"/><Relationship Id="rId2" Type="http://schemas.openxmlformats.org/officeDocument/2006/relationships/hyperlink" Target="https://doweb.rio.rj.gov.br/apifront/portal/edicoes/imprimir_materia/762006/5099" TargetMode="External"/><Relationship Id="rId16" Type="http://schemas.openxmlformats.org/officeDocument/2006/relationships/hyperlink" Target="http://sici.rio.rj.gov.br/PAG/principal.aspx" TargetMode="External"/><Relationship Id="rId29" Type="http://schemas.openxmlformats.org/officeDocument/2006/relationships/hyperlink" Target="https://leismunicipais.com.br/a/rj/r/rio-de-janeiro/decreto/2024/5392/53914/decreto-n-53914-2024-dispoe-sobre-as-competencias-da-secretaria-municipal-de-integridade-transparencia-e-protecao-de-dados-smit" TargetMode="External"/><Relationship Id="rId11" Type="http://schemas.openxmlformats.org/officeDocument/2006/relationships/hyperlink" Target="https://doweb.rio.rj.gov.br/" TargetMode="External"/><Relationship Id="rId24" Type="http://schemas.openxmlformats.org/officeDocument/2006/relationships/hyperlink" Target="https://app.powerbi.com/view?r=eyJrIjoiN2I5NDdiMDEtMjU0NS00ZjMyLTliMTMtZDVhZGQ1MTIyNTI2IiwidCI6IjZmZWZlOGVlLTlmYmItNGRiYy05YTU4LWFkYmQ3NDMwODMyMiJ9" TargetMode="External"/><Relationship Id="rId32" Type="http://schemas.openxmlformats.org/officeDocument/2006/relationships/hyperlink" Target="https://participario-pcrj.hub.arcgis.com/" TargetMode="External"/><Relationship Id="rId37" Type="http://schemas.openxmlformats.org/officeDocument/2006/relationships/hyperlink" Target="https://contasrio.rio.rj.gov.br/ContasRio/" TargetMode="External"/><Relationship Id="rId40" Type="http://schemas.openxmlformats.org/officeDocument/2006/relationships/hyperlink" Target="https://contasrio.rio.rj.gov.br/ContasRio/" TargetMode="External"/><Relationship Id="rId45" Type="http://schemas.openxmlformats.org/officeDocument/2006/relationships/hyperlink" Target="https://transparencia.prefeitura.rio/planejamento-e-prestacao-de-contas/" TargetMode="External"/><Relationship Id="rId53" Type="http://schemas.openxmlformats.org/officeDocument/2006/relationships/hyperlink" Target="https://controladoria.prefeitura.rio/prestacao-de-contas-de-governo/" TargetMode="External"/><Relationship Id="rId5" Type="http://schemas.openxmlformats.org/officeDocument/2006/relationships/hyperlink" Target="https://leismunicipais.com.br/a1/rj/r/rio-de-janeiro/decreto/2019/4620/46195/decreto-n-46195-2019-estabelece-procedimentos-para-a-responsabilizacao-administrativa-e-civil-de-colaboradores-externos-pessoas-juridicas-pela-pratica-de-atos-contra-a-administracao-publica-municipal-com-base-na-lei-federal-n-12846-de-1-de-agosto-de-2013-e-em-atendimento-ao-subeixo-iv6-do-eixo-iv-do-decreto-rio-n-45385-de-23-de-novembro-de-2018-e-da-outras-providencias?q=regulamenta+a+lei+12.846" TargetMode="External"/><Relationship Id="rId10" Type="http://schemas.openxmlformats.org/officeDocument/2006/relationships/hyperlink" Target="https://prefeitura.rio/" TargetMode="External"/><Relationship Id="rId19" Type="http://schemas.openxmlformats.org/officeDocument/2006/relationships/hyperlink" Target="https://controladoria.prefeitura.rio/" TargetMode="External"/><Relationship Id="rId31" Type="http://schemas.openxmlformats.org/officeDocument/2006/relationships/hyperlink" Target="https://prefeitura.rio/todas-as-noticias/" TargetMode="External"/><Relationship Id="rId44" Type="http://schemas.openxmlformats.org/officeDocument/2006/relationships/hyperlink" Target="https://contasrio.rio.rj.gov.br/ContasRio/" TargetMode="External"/><Relationship Id="rId52" Type="http://schemas.openxmlformats.org/officeDocument/2006/relationships/hyperlink" Target="https://controladoria.prefeitura.rio/prestacao-de-contas-anual-de-governo-livros/" TargetMode="External"/><Relationship Id="rId4" Type="http://schemas.openxmlformats.org/officeDocument/2006/relationships/hyperlink" Target="https://www.1746.rio/hc/pt-br/articles/10247652093723-Den%C3%BAncia-de-corrup%C3%A7%C3%A3o-e-ou-improbidade-administrativa" TargetMode="External"/><Relationship Id="rId9" Type="http://schemas.openxmlformats.org/officeDocument/2006/relationships/hyperlink" Target="https://prefeitura.rio/" TargetMode="External"/><Relationship Id="rId14" Type="http://schemas.openxmlformats.org/officeDocument/2006/relationships/hyperlink" Target="https://prefeitura.rio/" TargetMode="External"/><Relationship Id="rId22" Type="http://schemas.openxmlformats.org/officeDocument/2006/relationships/hyperlink" Target="https://prefeitura.rio/" TargetMode="External"/><Relationship Id="rId27" Type="http://schemas.openxmlformats.org/officeDocument/2006/relationships/hyperlink" Target="https://participario-pcrj.hub.arcgis.com/" TargetMode="External"/><Relationship Id="rId30" Type="http://schemas.openxmlformats.org/officeDocument/2006/relationships/hyperlink" Target="https://www2.rio.rj.gov.br/sicop/sicop.asp" TargetMode="External"/><Relationship Id="rId35" Type="http://schemas.openxmlformats.org/officeDocument/2006/relationships/hyperlink" Target="https://transparencia.prefeitura.rio/servidor-municipal/remuneracao/" TargetMode="External"/><Relationship Id="rId43" Type="http://schemas.openxmlformats.org/officeDocument/2006/relationships/hyperlink" Target="https://ecomprasrio.rio.rj.gov.br/editais/editais_lista.asp?tipo=TODOS&amp;resultado=TODOS&amp;modalidade=TODOS&amp;nr_modalidade=&amp;ano_modalidade=TODOS&amp;orgao=TODOS&amp;nova_andamento=3&amp;ordenado=DATA&amp;pagina=2" TargetMode="External"/><Relationship Id="rId48" Type="http://schemas.openxmlformats.org/officeDocument/2006/relationships/hyperlink" Target="https://transparencia.prefeitura.rio/planejamento-e-prestacao-de-contas/" TargetMode="External"/><Relationship Id="rId8" Type="http://schemas.openxmlformats.org/officeDocument/2006/relationships/hyperlink" Target="https://prefeitura.rio/" TargetMode="External"/><Relationship Id="rId51" Type="http://schemas.openxmlformats.org/officeDocument/2006/relationships/hyperlink" Target="https://controladoria.prefeitura.rio/quadros-da-lrf/" TargetMode="External"/><Relationship Id="rId3" Type="http://schemas.openxmlformats.org/officeDocument/2006/relationships/hyperlink" Target="https://doweb.rio.rj.gov.br/apifront/portal/edicoes/imprimir_materia/767698/5124" TargetMode="External"/><Relationship Id="rId12" Type="http://schemas.openxmlformats.org/officeDocument/2006/relationships/hyperlink" Target="https://www.1746.rio/hc/pt-br/articles/9567624997403-Pedido-de-Acesso-%C3%A0-Informa%C3%A7%C3%A3o" TargetMode="External"/><Relationship Id="rId17" Type="http://schemas.openxmlformats.org/officeDocument/2006/relationships/hyperlink" Target="http://sici.rio.rj.gov.br/PAG/principal.aspx" TargetMode="External"/><Relationship Id="rId25" Type="http://schemas.openxmlformats.org/officeDocument/2006/relationships/hyperlink" Target="https://desenvolvimento.prefeitura.rio/licenciamento-ambiental/" TargetMode="External"/><Relationship Id="rId33" Type="http://schemas.openxmlformats.org/officeDocument/2006/relationships/hyperlink" Target="https://home.carioca.rio/" TargetMode="External"/><Relationship Id="rId38" Type="http://schemas.openxmlformats.org/officeDocument/2006/relationships/hyperlink" Target="https://contasrio.rio.rj.gov.br/ContasRio/" TargetMode="External"/><Relationship Id="rId46" Type="http://schemas.openxmlformats.org/officeDocument/2006/relationships/hyperlink" Target="https://transparencia.prefeitura.rio/planejamento-e-prestacao-de-contas/" TargetMode="External"/><Relationship Id="rId20" Type="http://schemas.openxmlformats.org/officeDocument/2006/relationships/hyperlink" Target="https://controladoria.prefeitura.rio/auditorias-realizadas-caixas/" TargetMode="External"/><Relationship Id="rId41" Type="http://schemas.openxmlformats.org/officeDocument/2006/relationships/hyperlink" Target="https://contasrio.rio.rj.gov.br/ContasRio/" TargetMode="External"/><Relationship Id="rId1" Type="http://schemas.openxmlformats.org/officeDocument/2006/relationships/hyperlink" Target="https://transparencia.prefeitura.rio/wp-content/uploads/sites/100/2023/06/Decreto-44745-Lei-de-Acesso-a-Informacao.pdf" TargetMode="External"/><Relationship Id="rId6" Type="http://schemas.openxmlformats.org/officeDocument/2006/relationships/hyperlink" Target="https://prefeitura.rio/" TargetMode="External"/><Relationship Id="rId15" Type="http://schemas.openxmlformats.org/officeDocument/2006/relationships/hyperlink" Target="https://www.rio.rj.gov.br/web/transparencia/agenda-publica" TargetMode="External"/><Relationship Id="rId23" Type="http://schemas.openxmlformats.org/officeDocument/2006/relationships/hyperlink" Target="https://app.powerbi.com/view?r=eyJrIjoiN2I5NDdiMDEtMjU0NS00ZjMyLTliMTMtZDVhZGQ1MTIyNTI2IiwidCI6IjZmZWZlOGVlLTlmYmItNGRiYy05YTU4LWFkYmQ3NDMwODMyMiJ9" TargetMode="External"/><Relationship Id="rId28" Type="http://schemas.openxmlformats.org/officeDocument/2006/relationships/hyperlink" Target="https://transparencia.prefeitura.rio/conselhos-municipais/" TargetMode="External"/><Relationship Id="rId36" Type="http://schemas.openxmlformats.org/officeDocument/2006/relationships/hyperlink" Target="http://www.rio.rj.gov.br/web/contasrio" TargetMode="External"/><Relationship Id="rId49" Type="http://schemas.openxmlformats.org/officeDocument/2006/relationships/hyperlink" Target="https://ecomprasrio.rio.rj.gov.b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4FC04B-E198-4B38-9119-85D904F9C350}">
  <dimension ref="A1:AA91"/>
  <sheetViews>
    <sheetView showGridLines="0" tabSelected="1" zoomScale="70" zoomScaleNormal="70" workbookViewId="0">
      <selection activeCell="A9" sqref="A9"/>
    </sheetView>
  </sheetViews>
  <sheetFormatPr defaultColWidth="0" defaultRowHeight="0" customHeight="1" zeroHeight="1"/>
  <cols>
    <col min="1" max="1" width="28.75" customWidth="1"/>
    <col min="2" max="2" width="52.625" customWidth="1"/>
    <col min="3" max="3" width="23" customWidth="1"/>
    <col min="4" max="4" width="9.375" customWidth="1"/>
    <col min="5" max="5" width="15.5" customWidth="1"/>
    <col min="6" max="6" width="24" customWidth="1"/>
    <col min="7" max="7" width="15.625" style="51" customWidth="1"/>
    <col min="8" max="8" width="16.75" style="51" customWidth="1"/>
    <col min="9" max="9" width="25.25" style="51" hidden="1" customWidth="1"/>
    <col min="10" max="10" width="16.5" style="51" hidden="1" customWidth="1"/>
    <col min="11" max="11" width="17.625" customWidth="1"/>
    <col min="12" max="12" width="9" style="90" hidden="1"/>
    <col min="13" max="14" width="9" hidden="1"/>
    <col min="15" max="27" width="8.625" hidden="1"/>
  </cols>
  <sheetData>
    <row r="1" spans="1:14" ht="25.9">
      <c r="A1" s="76" t="s">
        <v>0</v>
      </c>
      <c r="B1" s="76"/>
      <c r="C1" s="76"/>
      <c r="D1" s="76"/>
      <c r="E1" s="76"/>
      <c r="F1" s="76"/>
      <c r="G1" s="76"/>
      <c r="H1" s="76"/>
      <c r="I1" s="76"/>
      <c r="J1" s="76"/>
      <c r="K1" s="76"/>
      <c r="L1" s="91"/>
      <c r="M1" s="1"/>
      <c r="N1" s="1"/>
    </row>
    <row r="2" spans="1:14" ht="14.45">
      <c r="A2" s="78" t="s">
        <v>1</v>
      </c>
      <c r="B2" s="78"/>
      <c r="C2" s="78"/>
      <c r="D2" s="78"/>
      <c r="E2" s="78"/>
      <c r="F2" s="78"/>
      <c r="G2" s="78"/>
      <c r="H2" s="78"/>
      <c r="I2" s="78"/>
      <c r="J2" s="78"/>
      <c r="K2" s="78"/>
      <c r="L2" s="92"/>
      <c r="M2" s="2"/>
      <c r="N2" s="2"/>
    </row>
    <row r="3" spans="1:14" ht="23.25" customHeight="1">
      <c r="A3" s="77" t="s">
        <v>2</v>
      </c>
      <c r="B3" s="79"/>
      <c r="C3" s="79"/>
      <c r="D3" s="80"/>
      <c r="E3" s="33"/>
      <c r="F3" s="33"/>
      <c r="G3" s="98" t="s">
        <v>3</v>
      </c>
      <c r="H3" s="99"/>
      <c r="I3" s="99"/>
      <c r="J3" s="99"/>
      <c r="K3" s="99"/>
      <c r="L3" s="93"/>
      <c r="M3" s="3"/>
      <c r="N3" s="3"/>
    </row>
    <row r="4" spans="1:14" ht="67.150000000000006">
      <c r="A4" s="4" t="s">
        <v>4</v>
      </c>
      <c r="B4" s="4" t="s">
        <v>5</v>
      </c>
      <c r="C4" s="4" t="s">
        <v>6</v>
      </c>
      <c r="D4" s="4" t="s">
        <v>7</v>
      </c>
      <c r="E4" s="4" t="s">
        <v>8</v>
      </c>
      <c r="F4" s="4" t="s">
        <v>9</v>
      </c>
      <c r="G4" s="34" t="s">
        <v>6</v>
      </c>
      <c r="H4" s="34" t="s">
        <v>10</v>
      </c>
      <c r="I4" s="34" t="s">
        <v>11</v>
      </c>
      <c r="J4" s="34" t="s">
        <v>12</v>
      </c>
      <c r="K4" s="35" t="s">
        <v>13</v>
      </c>
      <c r="L4" s="94"/>
      <c r="M4" s="5"/>
      <c r="N4" s="5"/>
    </row>
    <row r="5" spans="1:14" ht="107.25" customHeight="1">
      <c r="A5" s="72" t="s">
        <v>14</v>
      </c>
      <c r="B5" s="6" t="s">
        <v>15</v>
      </c>
      <c r="C5" s="7" t="s">
        <v>16</v>
      </c>
      <c r="D5" s="8">
        <v>2</v>
      </c>
      <c r="E5" s="9" t="s">
        <v>17</v>
      </c>
      <c r="F5" s="62" t="s">
        <v>18</v>
      </c>
      <c r="G5" s="32">
        <v>1</v>
      </c>
      <c r="H5" s="50">
        <f t="shared" ref="H5:H10" si="0">G5*D5</f>
        <v>2</v>
      </c>
      <c r="I5" s="63" t="s">
        <v>19</v>
      </c>
      <c r="J5" s="67" t="s">
        <v>20</v>
      </c>
      <c r="K5" s="73"/>
      <c r="L5" s="93"/>
      <c r="M5" s="3"/>
      <c r="N5" s="3"/>
    </row>
    <row r="6" spans="1:14" ht="90.75" customHeight="1">
      <c r="A6" s="81"/>
      <c r="B6" s="6" t="s">
        <v>21</v>
      </c>
      <c r="C6" s="11" t="s">
        <v>22</v>
      </c>
      <c r="D6" s="36">
        <v>1</v>
      </c>
      <c r="E6" s="9" t="s">
        <v>23</v>
      </c>
      <c r="F6" s="62" t="s">
        <v>24</v>
      </c>
      <c r="G6" s="32">
        <v>0.5</v>
      </c>
      <c r="H6" s="50">
        <f t="shared" si="0"/>
        <v>0.5</v>
      </c>
      <c r="I6" s="32" t="s">
        <v>25</v>
      </c>
      <c r="J6" s="67">
        <v>45414</v>
      </c>
      <c r="K6" s="82"/>
      <c r="L6" s="93"/>
      <c r="M6" s="3"/>
      <c r="N6" s="3"/>
    </row>
    <row r="7" spans="1:14" ht="138.75" customHeight="1">
      <c r="A7" s="81"/>
      <c r="B7" s="6" t="s">
        <v>26</v>
      </c>
      <c r="C7" s="7" t="s">
        <v>27</v>
      </c>
      <c r="D7" s="36">
        <v>2</v>
      </c>
      <c r="E7" s="9" t="s">
        <v>28</v>
      </c>
      <c r="F7" s="62" t="s">
        <v>29</v>
      </c>
      <c r="G7" s="32">
        <v>1</v>
      </c>
      <c r="H7" s="50">
        <f t="shared" si="0"/>
        <v>2</v>
      </c>
      <c r="I7" s="63" t="s">
        <v>30</v>
      </c>
      <c r="J7" s="67" t="s">
        <v>31</v>
      </c>
      <c r="K7" s="82"/>
      <c r="L7" s="93"/>
      <c r="M7" s="3"/>
      <c r="N7" s="3"/>
    </row>
    <row r="8" spans="1:14" ht="119.25" customHeight="1">
      <c r="A8" s="81"/>
      <c r="B8" s="6" t="s">
        <v>32</v>
      </c>
      <c r="C8" s="11" t="s">
        <v>27</v>
      </c>
      <c r="D8" s="36">
        <v>1</v>
      </c>
      <c r="E8" s="9" t="s">
        <v>33</v>
      </c>
      <c r="F8" s="62" t="s">
        <v>34</v>
      </c>
      <c r="G8" s="32">
        <v>0</v>
      </c>
      <c r="H8" s="50">
        <f t="shared" si="0"/>
        <v>0</v>
      </c>
      <c r="I8" s="63" t="s">
        <v>35</v>
      </c>
      <c r="J8" s="67">
        <v>45414</v>
      </c>
      <c r="K8" s="82"/>
      <c r="L8" s="93"/>
      <c r="M8" s="3"/>
      <c r="N8" s="3"/>
    </row>
    <row r="9" spans="1:14" ht="111" customHeight="1">
      <c r="A9" s="81"/>
      <c r="B9" s="6" t="s">
        <v>36</v>
      </c>
      <c r="C9" s="7" t="s">
        <v>37</v>
      </c>
      <c r="D9" s="36">
        <v>2</v>
      </c>
      <c r="E9" s="9" t="s">
        <v>38</v>
      </c>
      <c r="F9" s="62" t="s">
        <v>39</v>
      </c>
      <c r="G9" s="32">
        <v>1</v>
      </c>
      <c r="H9" s="50">
        <f t="shared" si="0"/>
        <v>2</v>
      </c>
      <c r="I9" s="63" t="s">
        <v>40</v>
      </c>
      <c r="J9" s="67" t="s">
        <v>41</v>
      </c>
      <c r="K9" s="82"/>
      <c r="L9" s="93"/>
      <c r="M9" s="3"/>
      <c r="N9" s="3"/>
    </row>
    <row r="10" spans="1:14" ht="244.5" customHeight="1">
      <c r="A10" s="81"/>
      <c r="B10" s="6" t="s">
        <v>42</v>
      </c>
      <c r="C10" s="7" t="s">
        <v>27</v>
      </c>
      <c r="D10" s="36">
        <v>2</v>
      </c>
      <c r="E10" s="9" t="s">
        <v>43</v>
      </c>
      <c r="F10" s="62" t="s">
        <v>44</v>
      </c>
      <c r="G10" s="32">
        <v>1</v>
      </c>
      <c r="H10" s="50">
        <f t="shared" si="0"/>
        <v>2</v>
      </c>
      <c r="I10" s="63" t="s">
        <v>45</v>
      </c>
      <c r="J10" s="67" t="s">
        <v>46</v>
      </c>
      <c r="K10" s="83"/>
      <c r="L10" s="93"/>
      <c r="M10" s="3"/>
      <c r="N10" s="3"/>
    </row>
    <row r="11" spans="1:14" ht="18">
      <c r="A11" s="37" t="s">
        <v>47</v>
      </c>
      <c r="B11" s="37"/>
      <c r="C11" s="37"/>
      <c r="D11" s="38">
        <f>SUM(D5:D10)</f>
        <v>10</v>
      </c>
      <c r="E11" s="37"/>
      <c r="F11" s="37"/>
      <c r="G11" s="49"/>
      <c r="H11" s="52">
        <f>SUM(H5:H10)</f>
        <v>8.5</v>
      </c>
      <c r="I11" s="53"/>
      <c r="J11" s="54"/>
      <c r="K11" s="39">
        <f>(H11*100)/D11</f>
        <v>85</v>
      </c>
      <c r="L11" s="91"/>
      <c r="M11" s="1"/>
      <c r="N11" s="1"/>
    </row>
    <row r="12" spans="1:14" ht="15.6">
      <c r="A12" s="3"/>
      <c r="B12" s="1"/>
      <c r="C12" s="1"/>
      <c r="D12" s="12"/>
      <c r="E12" s="12"/>
      <c r="F12" s="12"/>
      <c r="G12" s="55"/>
      <c r="H12" s="55"/>
      <c r="I12" s="55"/>
      <c r="J12" s="60"/>
      <c r="K12" s="12"/>
      <c r="L12" s="91"/>
      <c r="M12" s="1"/>
      <c r="N12" s="1"/>
    </row>
    <row r="13" spans="1:14" ht="94.5" customHeight="1">
      <c r="A13" s="72" t="s">
        <v>48</v>
      </c>
      <c r="B13" s="6" t="s">
        <v>49</v>
      </c>
      <c r="C13" s="7" t="s">
        <v>27</v>
      </c>
      <c r="D13" s="36">
        <v>2</v>
      </c>
      <c r="E13" s="9" t="s">
        <v>50</v>
      </c>
      <c r="F13" s="9" t="s">
        <v>51</v>
      </c>
      <c r="G13" s="32">
        <v>1</v>
      </c>
      <c r="H13" s="50">
        <f>G13*D13</f>
        <v>2</v>
      </c>
      <c r="I13" s="61" t="s">
        <v>52</v>
      </c>
      <c r="J13" s="68" t="s">
        <v>41</v>
      </c>
      <c r="K13" s="73"/>
      <c r="L13" s="93"/>
      <c r="M13" s="3"/>
      <c r="N13" s="3"/>
    </row>
    <row r="14" spans="1:14" ht="163.15">
      <c r="A14" s="81"/>
      <c r="B14" s="13" t="s">
        <v>53</v>
      </c>
      <c r="C14" s="11" t="s">
        <v>27</v>
      </c>
      <c r="D14" s="36">
        <v>1</v>
      </c>
      <c r="E14" s="9" t="s">
        <v>54</v>
      </c>
      <c r="F14" s="9" t="s">
        <v>55</v>
      </c>
      <c r="G14" s="32">
        <v>1</v>
      </c>
      <c r="H14" s="50">
        <f t="shared" ref="H14:H23" si="1">G14*D14</f>
        <v>1</v>
      </c>
      <c r="I14" s="63" t="s">
        <v>52</v>
      </c>
      <c r="J14" s="69" t="s">
        <v>41</v>
      </c>
      <c r="K14" s="82"/>
      <c r="L14" s="93"/>
      <c r="M14" s="3"/>
      <c r="N14" s="3"/>
    </row>
    <row r="15" spans="1:14" ht="132.6">
      <c r="A15" s="81"/>
      <c r="B15" s="11" t="s">
        <v>56</v>
      </c>
      <c r="C15" s="11" t="s">
        <v>27</v>
      </c>
      <c r="D15" s="36">
        <v>2</v>
      </c>
      <c r="E15" s="9" t="s">
        <v>57</v>
      </c>
      <c r="F15" s="9" t="s">
        <v>58</v>
      </c>
      <c r="G15" s="32">
        <v>1</v>
      </c>
      <c r="H15" s="50">
        <f t="shared" si="1"/>
        <v>2</v>
      </c>
      <c r="I15" s="63" t="s">
        <v>52</v>
      </c>
      <c r="J15" s="69" t="s">
        <v>41</v>
      </c>
      <c r="K15" s="82"/>
      <c r="L15" s="93"/>
      <c r="M15" s="3"/>
      <c r="N15" s="3"/>
    </row>
    <row r="16" spans="1:14" ht="120" customHeight="1">
      <c r="A16" s="81"/>
      <c r="B16" s="11" t="s">
        <v>59</v>
      </c>
      <c r="C16" s="11" t="s">
        <v>27</v>
      </c>
      <c r="D16" s="36">
        <v>2</v>
      </c>
      <c r="E16" s="9" t="s">
        <v>60</v>
      </c>
      <c r="F16" s="9" t="s">
        <v>61</v>
      </c>
      <c r="G16" s="32">
        <v>1</v>
      </c>
      <c r="H16" s="50">
        <f t="shared" si="1"/>
        <v>2</v>
      </c>
      <c r="I16" s="63" t="s">
        <v>52</v>
      </c>
      <c r="J16" s="69" t="s">
        <v>41</v>
      </c>
      <c r="K16" s="82"/>
      <c r="L16" s="93"/>
      <c r="M16" s="3"/>
      <c r="N16" s="3"/>
    </row>
    <row r="17" spans="1:14" ht="183" customHeight="1">
      <c r="A17" s="81"/>
      <c r="B17" s="6" t="s">
        <v>62</v>
      </c>
      <c r="C17" s="7" t="s">
        <v>63</v>
      </c>
      <c r="D17" s="40">
        <v>2</v>
      </c>
      <c r="E17" s="9" t="s">
        <v>64</v>
      </c>
      <c r="F17" s="9" t="s">
        <v>65</v>
      </c>
      <c r="G17" s="32">
        <v>1</v>
      </c>
      <c r="H17" s="50">
        <f t="shared" si="1"/>
        <v>2</v>
      </c>
      <c r="I17" s="63" t="s">
        <v>52</v>
      </c>
      <c r="J17" s="67">
        <v>45414</v>
      </c>
      <c r="K17" s="82"/>
      <c r="L17" s="93"/>
      <c r="M17" s="3"/>
      <c r="N17" s="3"/>
    </row>
    <row r="18" spans="1:14" ht="98.25" customHeight="1">
      <c r="A18" s="81"/>
      <c r="B18" s="6" t="s">
        <v>66</v>
      </c>
      <c r="C18" s="6" t="s">
        <v>67</v>
      </c>
      <c r="D18" s="40">
        <v>2</v>
      </c>
      <c r="E18" s="9" t="s">
        <v>68</v>
      </c>
      <c r="F18" s="9" t="s">
        <v>69</v>
      </c>
      <c r="G18" s="32">
        <v>1</v>
      </c>
      <c r="H18" s="50">
        <f t="shared" si="1"/>
        <v>2</v>
      </c>
      <c r="I18" s="63" t="s">
        <v>70</v>
      </c>
      <c r="J18" s="69" t="s">
        <v>41</v>
      </c>
      <c r="K18" s="82"/>
      <c r="L18" s="93"/>
      <c r="M18" s="3"/>
      <c r="N18" s="3"/>
    </row>
    <row r="19" spans="1:14" ht="180.75" customHeight="1">
      <c r="A19" s="81"/>
      <c r="B19" s="13" t="s">
        <v>71</v>
      </c>
      <c r="C19" s="11" t="s">
        <v>72</v>
      </c>
      <c r="D19" s="40">
        <v>2</v>
      </c>
      <c r="E19" s="9" t="s">
        <v>73</v>
      </c>
      <c r="F19" s="9" t="s">
        <v>74</v>
      </c>
      <c r="G19" s="32">
        <v>1</v>
      </c>
      <c r="H19" s="50">
        <f t="shared" si="1"/>
        <v>2</v>
      </c>
      <c r="I19" s="63" t="s">
        <v>75</v>
      </c>
      <c r="J19" s="69" t="s">
        <v>41</v>
      </c>
      <c r="K19" s="82"/>
      <c r="L19" s="93"/>
      <c r="M19" s="3"/>
      <c r="N19" s="3"/>
    </row>
    <row r="20" spans="1:14" ht="100.5" customHeight="1">
      <c r="A20" s="81"/>
      <c r="B20" s="7" t="s">
        <v>76</v>
      </c>
      <c r="C20" s="7" t="s">
        <v>77</v>
      </c>
      <c r="D20" s="14">
        <v>2</v>
      </c>
      <c r="E20" s="9" t="s">
        <v>78</v>
      </c>
      <c r="F20" s="9" t="s">
        <v>79</v>
      </c>
      <c r="G20" s="32">
        <v>1</v>
      </c>
      <c r="H20" s="50">
        <f t="shared" si="1"/>
        <v>2</v>
      </c>
      <c r="I20" s="63" t="s">
        <v>80</v>
      </c>
      <c r="J20" s="69" t="s">
        <v>31</v>
      </c>
      <c r="K20" s="82"/>
      <c r="L20" s="93"/>
      <c r="M20" s="3"/>
      <c r="N20" s="3"/>
    </row>
    <row r="21" spans="1:14" ht="99" customHeight="1">
      <c r="A21" s="81"/>
      <c r="B21" s="7" t="s">
        <v>81</v>
      </c>
      <c r="C21" s="7" t="s">
        <v>77</v>
      </c>
      <c r="D21" s="14">
        <v>2</v>
      </c>
      <c r="E21" s="9" t="s">
        <v>82</v>
      </c>
      <c r="F21" s="9" t="s">
        <v>83</v>
      </c>
      <c r="G21" s="32">
        <v>1</v>
      </c>
      <c r="H21" s="50">
        <f t="shared" si="1"/>
        <v>2</v>
      </c>
      <c r="I21" s="32" t="s">
        <v>84</v>
      </c>
      <c r="J21" s="67">
        <v>45414</v>
      </c>
      <c r="K21" s="82"/>
      <c r="L21" s="93"/>
      <c r="M21" s="3"/>
      <c r="N21" s="3"/>
    </row>
    <row r="22" spans="1:14" ht="148.5" customHeight="1">
      <c r="A22" s="81"/>
      <c r="B22" s="7" t="s">
        <v>85</v>
      </c>
      <c r="C22" s="7" t="s">
        <v>86</v>
      </c>
      <c r="D22" s="14">
        <v>1</v>
      </c>
      <c r="E22" s="9" t="s">
        <v>87</v>
      </c>
      <c r="F22" s="9" t="s">
        <v>88</v>
      </c>
      <c r="G22" s="32">
        <v>1</v>
      </c>
      <c r="H22" s="50">
        <f t="shared" si="1"/>
        <v>1</v>
      </c>
      <c r="I22" s="63" t="s">
        <v>52</v>
      </c>
      <c r="J22" s="69" t="s">
        <v>41</v>
      </c>
      <c r="K22" s="82"/>
      <c r="L22" s="93"/>
      <c r="M22" s="3"/>
      <c r="N22" s="3"/>
    </row>
    <row r="23" spans="1:14" ht="140.25" customHeight="1">
      <c r="A23" s="84"/>
      <c r="B23" s="15" t="s">
        <v>89</v>
      </c>
      <c r="C23" s="16" t="s">
        <v>90</v>
      </c>
      <c r="D23" s="14">
        <v>1</v>
      </c>
      <c r="E23" s="9" t="s">
        <v>91</v>
      </c>
      <c r="F23" s="9" t="s">
        <v>92</v>
      </c>
      <c r="G23" s="32">
        <v>1</v>
      </c>
      <c r="H23" s="50">
        <f t="shared" si="1"/>
        <v>1</v>
      </c>
      <c r="I23" s="32" t="s">
        <v>93</v>
      </c>
      <c r="J23" s="67">
        <v>45414</v>
      </c>
      <c r="K23" s="83"/>
      <c r="L23" s="93"/>
      <c r="M23" s="3"/>
      <c r="N23" s="3"/>
    </row>
    <row r="24" spans="1:14" ht="18">
      <c r="A24" s="41" t="s">
        <v>94</v>
      </c>
      <c r="B24" s="74"/>
      <c r="C24" s="85"/>
      <c r="D24" s="38">
        <f>SUM(D13:D23)</f>
        <v>19</v>
      </c>
      <c r="E24" s="42"/>
      <c r="F24" s="42"/>
      <c r="G24" s="49"/>
      <c r="H24" s="56">
        <f>SUM(H13:H23)</f>
        <v>19</v>
      </c>
      <c r="I24" s="57"/>
      <c r="J24" s="54"/>
      <c r="K24" s="39">
        <f>(H24*100)/D24</f>
        <v>100</v>
      </c>
      <c r="L24" s="95"/>
      <c r="M24" s="17"/>
      <c r="N24" s="17"/>
    </row>
    <row r="25" spans="1:14" ht="15.6">
      <c r="A25" s="3"/>
      <c r="B25" s="1"/>
      <c r="C25" s="1"/>
      <c r="D25" s="12"/>
      <c r="E25" s="12"/>
      <c r="F25" s="12"/>
      <c r="G25" s="60"/>
      <c r="H25" s="60"/>
      <c r="I25" s="60"/>
      <c r="J25" s="70"/>
      <c r="K25" s="12"/>
      <c r="L25" s="91"/>
      <c r="M25" s="1"/>
      <c r="N25" s="1"/>
    </row>
    <row r="26" spans="1:14" ht="117.75" customHeight="1">
      <c r="A26" s="75" t="s">
        <v>95</v>
      </c>
      <c r="B26" s="6" t="s">
        <v>96</v>
      </c>
      <c r="C26" s="6" t="s">
        <v>97</v>
      </c>
      <c r="D26" s="18">
        <v>2</v>
      </c>
      <c r="E26" s="9" t="s">
        <v>98</v>
      </c>
      <c r="F26" s="62" t="s">
        <v>99</v>
      </c>
      <c r="G26" s="32">
        <v>1</v>
      </c>
      <c r="H26" s="50">
        <f>G26*D26</f>
        <v>2</v>
      </c>
      <c r="I26" s="32" t="s">
        <v>100</v>
      </c>
      <c r="J26" s="64" t="s">
        <v>31</v>
      </c>
      <c r="K26" s="73"/>
      <c r="L26" s="91"/>
      <c r="M26" s="1"/>
      <c r="N26" s="1"/>
    </row>
    <row r="27" spans="1:14" ht="114" customHeight="1">
      <c r="A27" s="86"/>
      <c r="B27" s="13" t="s">
        <v>101</v>
      </c>
      <c r="C27" s="11" t="s">
        <v>102</v>
      </c>
      <c r="D27" s="19">
        <v>2</v>
      </c>
      <c r="E27" s="9" t="s">
        <v>103</v>
      </c>
      <c r="F27" s="62" t="s">
        <v>104</v>
      </c>
      <c r="G27" s="32">
        <v>0.5</v>
      </c>
      <c r="H27" s="50">
        <f t="shared" ref="H27:H35" si="2">G27*D27</f>
        <v>1</v>
      </c>
      <c r="I27" s="63" t="s">
        <v>105</v>
      </c>
      <c r="J27" s="67">
        <v>45414</v>
      </c>
      <c r="K27" s="82"/>
      <c r="L27" s="91"/>
      <c r="M27" s="1"/>
      <c r="N27" s="1"/>
    </row>
    <row r="28" spans="1:14" ht="115.5" customHeight="1">
      <c r="A28" s="86"/>
      <c r="B28" s="13" t="s">
        <v>106</v>
      </c>
      <c r="C28" s="11" t="s">
        <v>27</v>
      </c>
      <c r="D28" s="19">
        <v>2</v>
      </c>
      <c r="E28" s="9" t="s">
        <v>107</v>
      </c>
      <c r="F28" s="62" t="s">
        <v>108</v>
      </c>
      <c r="G28" s="32">
        <v>1</v>
      </c>
      <c r="H28" s="50">
        <f t="shared" si="2"/>
        <v>2</v>
      </c>
      <c r="I28" s="63" t="s">
        <v>109</v>
      </c>
      <c r="J28" s="67">
        <v>45414</v>
      </c>
      <c r="K28" s="82"/>
      <c r="L28" s="91"/>
      <c r="M28" s="1"/>
      <c r="N28" s="1"/>
    </row>
    <row r="29" spans="1:14" ht="132" customHeight="1">
      <c r="A29" s="86"/>
      <c r="B29" s="13" t="s">
        <v>110</v>
      </c>
      <c r="C29" s="11" t="s">
        <v>111</v>
      </c>
      <c r="D29" s="19">
        <v>2</v>
      </c>
      <c r="E29" s="9" t="s">
        <v>112</v>
      </c>
      <c r="F29" s="62" t="s">
        <v>108</v>
      </c>
      <c r="G29" s="32">
        <v>1</v>
      </c>
      <c r="H29" s="50">
        <f t="shared" si="2"/>
        <v>2</v>
      </c>
      <c r="I29" s="63" t="s">
        <v>109</v>
      </c>
      <c r="J29" s="67">
        <v>45414</v>
      </c>
      <c r="K29" s="82"/>
      <c r="L29" s="91"/>
      <c r="M29" s="1"/>
      <c r="N29" s="1"/>
    </row>
    <row r="30" spans="1:14" ht="135" customHeight="1">
      <c r="A30" s="86"/>
      <c r="B30" s="6" t="s">
        <v>113</v>
      </c>
      <c r="C30" s="7" t="s">
        <v>16</v>
      </c>
      <c r="D30" s="18">
        <v>2</v>
      </c>
      <c r="E30" s="9" t="s">
        <v>114</v>
      </c>
      <c r="F30" s="62" t="s">
        <v>108</v>
      </c>
      <c r="G30" s="32">
        <v>1</v>
      </c>
      <c r="H30" s="50">
        <f t="shared" si="2"/>
        <v>2</v>
      </c>
      <c r="I30" s="63" t="s">
        <v>115</v>
      </c>
      <c r="J30" s="64" t="s">
        <v>41</v>
      </c>
      <c r="K30" s="82"/>
      <c r="L30" s="91"/>
      <c r="M30" s="1"/>
      <c r="N30" s="1"/>
    </row>
    <row r="31" spans="1:14" ht="87" customHeight="1">
      <c r="A31" s="86"/>
      <c r="B31" s="13" t="s">
        <v>116</v>
      </c>
      <c r="C31" s="11" t="s">
        <v>16</v>
      </c>
      <c r="D31" s="19">
        <v>1</v>
      </c>
      <c r="E31" s="9" t="s">
        <v>117</v>
      </c>
      <c r="F31" s="62" t="s">
        <v>118</v>
      </c>
      <c r="G31" s="32">
        <v>1</v>
      </c>
      <c r="H31" s="50">
        <f t="shared" si="2"/>
        <v>1</v>
      </c>
      <c r="I31" s="63" t="s">
        <v>119</v>
      </c>
      <c r="J31" s="64" t="s">
        <v>46</v>
      </c>
      <c r="K31" s="82"/>
      <c r="L31" s="91"/>
      <c r="M31" s="1"/>
      <c r="N31" s="1"/>
    </row>
    <row r="32" spans="1:14" ht="93.75" customHeight="1">
      <c r="A32" s="86"/>
      <c r="B32" s="13" t="s">
        <v>120</v>
      </c>
      <c r="C32" s="11" t="s">
        <v>121</v>
      </c>
      <c r="D32" s="19">
        <v>2</v>
      </c>
      <c r="E32" s="9" t="s">
        <v>122</v>
      </c>
      <c r="F32" s="62" t="s">
        <v>123</v>
      </c>
      <c r="G32" s="32">
        <v>0</v>
      </c>
      <c r="H32" s="50">
        <f t="shared" si="2"/>
        <v>0</v>
      </c>
      <c r="I32" s="63" t="s">
        <v>124</v>
      </c>
      <c r="J32" s="67">
        <v>45414</v>
      </c>
      <c r="K32" s="82"/>
      <c r="L32" s="91"/>
      <c r="M32" s="1"/>
      <c r="N32" s="1"/>
    </row>
    <row r="33" spans="1:14" ht="63" customHeight="1">
      <c r="A33" s="86"/>
      <c r="B33" s="13" t="s">
        <v>125</v>
      </c>
      <c r="C33" s="11" t="s">
        <v>16</v>
      </c>
      <c r="D33" s="19">
        <v>1</v>
      </c>
      <c r="E33" s="9" t="s">
        <v>126</v>
      </c>
      <c r="F33" s="62" t="s">
        <v>123</v>
      </c>
      <c r="G33" s="32">
        <v>1</v>
      </c>
      <c r="H33" s="50">
        <f t="shared" si="2"/>
        <v>1</v>
      </c>
      <c r="I33" s="63" t="s">
        <v>127</v>
      </c>
      <c r="J33" s="64" t="s">
        <v>41</v>
      </c>
      <c r="K33" s="82"/>
      <c r="L33" s="91"/>
      <c r="M33" s="1"/>
      <c r="N33" s="1"/>
    </row>
    <row r="34" spans="1:14" ht="93" customHeight="1">
      <c r="A34" s="86"/>
      <c r="B34" s="6" t="s">
        <v>128</v>
      </c>
      <c r="C34" s="11" t="s">
        <v>16</v>
      </c>
      <c r="D34" s="18">
        <v>1</v>
      </c>
      <c r="E34" s="9" t="s">
        <v>129</v>
      </c>
      <c r="F34" s="62" t="s">
        <v>130</v>
      </c>
      <c r="G34" s="32">
        <v>1</v>
      </c>
      <c r="H34" s="50">
        <f t="shared" si="2"/>
        <v>1</v>
      </c>
      <c r="I34" s="63" t="s">
        <v>131</v>
      </c>
      <c r="J34" s="64" t="s">
        <v>41</v>
      </c>
      <c r="K34" s="82"/>
      <c r="L34" s="91"/>
      <c r="M34" s="1"/>
      <c r="N34" s="1"/>
    </row>
    <row r="35" spans="1:14" ht="87" customHeight="1">
      <c r="A35" s="87"/>
      <c r="B35" s="6" t="s">
        <v>132</v>
      </c>
      <c r="C35" s="11" t="s">
        <v>16</v>
      </c>
      <c r="D35" s="18">
        <v>2</v>
      </c>
      <c r="E35" s="9" t="s">
        <v>133</v>
      </c>
      <c r="F35" s="62" t="s">
        <v>134</v>
      </c>
      <c r="G35" s="32">
        <v>1</v>
      </c>
      <c r="H35" s="50">
        <f t="shared" si="2"/>
        <v>2</v>
      </c>
      <c r="I35" s="63" t="s">
        <v>52</v>
      </c>
      <c r="J35" s="67">
        <v>45414</v>
      </c>
      <c r="K35" s="83"/>
      <c r="L35" s="91"/>
      <c r="M35" s="1"/>
      <c r="N35" s="1"/>
    </row>
    <row r="36" spans="1:14" ht="18.75" customHeight="1">
      <c r="A36" s="74" t="s">
        <v>135</v>
      </c>
      <c r="B36" s="85"/>
      <c r="C36" s="88"/>
      <c r="D36" s="20">
        <f>SUM(D26:D35)</f>
        <v>17</v>
      </c>
      <c r="E36" s="44"/>
      <c r="F36" s="44"/>
      <c r="G36" s="49"/>
      <c r="H36" s="58">
        <f>SUM(H26:H35)</f>
        <v>14</v>
      </c>
      <c r="I36" s="59"/>
      <c r="J36" s="59"/>
      <c r="K36" s="45">
        <f>(H36*100)/D36</f>
        <v>82.352941176470594</v>
      </c>
      <c r="L36" s="96"/>
      <c r="M36" s="21"/>
      <c r="N36" s="21"/>
    </row>
    <row r="37" spans="1:14" ht="15.6">
      <c r="A37" s="3"/>
      <c r="B37" s="1"/>
      <c r="C37" s="1"/>
      <c r="D37" s="12"/>
      <c r="E37" s="12"/>
      <c r="F37" s="12"/>
      <c r="G37" s="60"/>
      <c r="H37" s="60"/>
      <c r="I37" s="60"/>
      <c r="J37" s="60"/>
      <c r="K37" s="12"/>
      <c r="L37" s="91"/>
      <c r="M37" s="1"/>
      <c r="N37" s="1"/>
    </row>
    <row r="38" spans="1:14" ht="220.5" customHeight="1">
      <c r="A38" s="75" t="s">
        <v>136</v>
      </c>
      <c r="B38" s="6" t="s">
        <v>137</v>
      </c>
      <c r="C38" s="6" t="s">
        <v>138</v>
      </c>
      <c r="D38" s="18">
        <v>2</v>
      </c>
      <c r="E38" s="9" t="s">
        <v>139</v>
      </c>
      <c r="F38" s="62" t="s">
        <v>140</v>
      </c>
      <c r="G38" s="32">
        <v>0.5</v>
      </c>
      <c r="H38" s="50">
        <f>G38*D38</f>
        <v>1</v>
      </c>
      <c r="I38" s="63" t="s">
        <v>141</v>
      </c>
      <c r="J38" s="67">
        <v>45414</v>
      </c>
      <c r="K38" s="73"/>
      <c r="L38" s="91"/>
      <c r="M38" s="1"/>
      <c r="N38" s="1"/>
    </row>
    <row r="39" spans="1:14" ht="223.5" customHeight="1">
      <c r="A39" s="86"/>
      <c r="B39" s="13" t="s">
        <v>142</v>
      </c>
      <c r="C39" s="11" t="s">
        <v>143</v>
      </c>
      <c r="D39" s="19">
        <v>2</v>
      </c>
      <c r="E39" s="9" t="s">
        <v>144</v>
      </c>
      <c r="F39" s="62" t="s">
        <v>140</v>
      </c>
      <c r="G39" s="32">
        <v>0.25</v>
      </c>
      <c r="H39" s="50">
        <f>G39*D39</f>
        <v>0.5</v>
      </c>
      <c r="I39" s="63" t="s">
        <v>141</v>
      </c>
      <c r="J39" s="67">
        <v>45414</v>
      </c>
      <c r="K39" s="82"/>
      <c r="L39" s="91"/>
      <c r="M39" s="1"/>
      <c r="N39" s="1"/>
    </row>
    <row r="40" spans="1:14" ht="136.5" customHeight="1">
      <c r="A40" s="86"/>
      <c r="B40" s="13" t="s">
        <v>145</v>
      </c>
      <c r="C40" s="11" t="s">
        <v>16</v>
      </c>
      <c r="D40" s="19">
        <v>2</v>
      </c>
      <c r="E40" s="9" t="s">
        <v>146</v>
      </c>
      <c r="F40" s="62" t="s">
        <v>147</v>
      </c>
      <c r="G40" s="32">
        <v>0</v>
      </c>
      <c r="H40" s="50">
        <f>G40*D40</f>
        <v>0</v>
      </c>
      <c r="I40" s="32" t="s">
        <v>148</v>
      </c>
      <c r="J40" s="64" t="s">
        <v>41</v>
      </c>
      <c r="K40" s="82"/>
      <c r="L40" s="91"/>
      <c r="M40" s="1"/>
      <c r="N40" s="1"/>
    </row>
    <row r="41" spans="1:14" ht="117" customHeight="1">
      <c r="A41" s="86"/>
      <c r="B41" s="13" t="s">
        <v>149</v>
      </c>
      <c r="C41" s="11" t="s">
        <v>150</v>
      </c>
      <c r="D41" s="19">
        <v>1</v>
      </c>
      <c r="E41" s="9" t="s">
        <v>151</v>
      </c>
      <c r="F41" s="62" t="s">
        <v>152</v>
      </c>
      <c r="G41" s="32">
        <v>0.5</v>
      </c>
      <c r="H41" s="50">
        <f t="shared" ref="H41:H44" si="3">G41*D41</f>
        <v>0.5</v>
      </c>
      <c r="I41" s="32" t="s">
        <v>148</v>
      </c>
      <c r="J41" s="64" t="s">
        <v>41</v>
      </c>
      <c r="K41" s="82"/>
      <c r="L41" s="91"/>
      <c r="M41" s="1"/>
      <c r="N41" s="1"/>
    </row>
    <row r="42" spans="1:14" ht="139.5" customHeight="1">
      <c r="A42" s="86"/>
      <c r="B42" s="6" t="s">
        <v>153</v>
      </c>
      <c r="C42" s="7" t="s">
        <v>154</v>
      </c>
      <c r="D42" s="18">
        <v>1</v>
      </c>
      <c r="E42" s="9" t="s">
        <v>155</v>
      </c>
      <c r="F42" s="62" t="s">
        <v>156</v>
      </c>
      <c r="G42" s="32">
        <v>0</v>
      </c>
      <c r="H42" s="50">
        <f t="shared" si="3"/>
        <v>0</v>
      </c>
      <c r="I42" s="63" t="s">
        <v>157</v>
      </c>
      <c r="J42" s="67">
        <v>45414</v>
      </c>
      <c r="K42" s="82"/>
      <c r="L42" s="91"/>
      <c r="M42" s="1"/>
      <c r="N42" s="1"/>
    </row>
    <row r="43" spans="1:14" ht="186.75" customHeight="1">
      <c r="A43" s="86"/>
      <c r="B43" s="13" t="s">
        <v>158</v>
      </c>
      <c r="C43" s="11" t="s">
        <v>159</v>
      </c>
      <c r="D43" s="19">
        <v>2</v>
      </c>
      <c r="E43" s="9" t="s">
        <v>160</v>
      </c>
      <c r="F43" s="62" t="s">
        <v>161</v>
      </c>
      <c r="G43" s="32">
        <v>0.75</v>
      </c>
      <c r="H43" s="50">
        <f t="shared" si="3"/>
        <v>1.5</v>
      </c>
      <c r="I43" s="63" t="s">
        <v>157</v>
      </c>
      <c r="J43" s="67">
        <v>45414</v>
      </c>
      <c r="K43" s="82"/>
      <c r="L43" s="91"/>
      <c r="M43" s="1"/>
      <c r="N43" s="1"/>
    </row>
    <row r="44" spans="1:14" ht="161.25" customHeight="1">
      <c r="A44" s="87"/>
      <c r="B44" s="13" t="s">
        <v>162</v>
      </c>
      <c r="C44" s="11" t="s">
        <v>138</v>
      </c>
      <c r="D44" s="19">
        <v>1</v>
      </c>
      <c r="E44" s="9" t="s">
        <v>163</v>
      </c>
      <c r="F44" s="62" t="s">
        <v>164</v>
      </c>
      <c r="G44" s="32">
        <v>0</v>
      </c>
      <c r="H44" s="50">
        <f t="shared" si="3"/>
        <v>0</v>
      </c>
      <c r="I44" s="65" t="s">
        <v>165</v>
      </c>
      <c r="J44" s="67">
        <v>45414</v>
      </c>
      <c r="K44" s="82"/>
      <c r="L44" s="91"/>
      <c r="M44" s="1"/>
      <c r="N44" s="1"/>
    </row>
    <row r="45" spans="1:14" ht="18.75" customHeight="1">
      <c r="A45" s="74" t="s">
        <v>166</v>
      </c>
      <c r="B45" s="85"/>
      <c r="C45" s="88"/>
      <c r="D45" s="20">
        <f>SUM(D38:D44)</f>
        <v>11</v>
      </c>
      <c r="E45" s="44"/>
      <c r="F45" s="44"/>
      <c r="G45" s="59"/>
      <c r="H45" s="58">
        <f>SUM(H38:H44)</f>
        <v>3.5</v>
      </c>
      <c r="I45" s="59"/>
      <c r="J45" s="59"/>
      <c r="K45" s="45">
        <f>(H45*100)/D45</f>
        <v>31.818181818181817</v>
      </c>
      <c r="L45" s="96"/>
      <c r="M45" s="21"/>
      <c r="N45" s="21"/>
    </row>
    <row r="46" spans="1:14" ht="15.6">
      <c r="A46" s="3"/>
      <c r="B46" s="1"/>
      <c r="C46" s="1"/>
      <c r="D46" s="12"/>
      <c r="E46" s="12"/>
      <c r="F46" s="12"/>
      <c r="G46" s="60"/>
      <c r="H46" s="60"/>
      <c r="I46" s="60"/>
      <c r="J46" s="60"/>
      <c r="K46" s="12"/>
      <c r="L46" s="91"/>
      <c r="M46" s="1"/>
      <c r="N46" s="1"/>
    </row>
    <row r="47" spans="1:14" ht="165" customHeight="1">
      <c r="A47" s="75" t="s">
        <v>167</v>
      </c>
      <c r="B47" s="7" t="s">
        <v>168</v>
      </c>
      <c r="C47" s="7" t="s">
        <v>169</v>
      </c>
      <c r="D47" s="18">
        <v>2</v>
      </c>
      <c r="E47" s="9" t="s">
        <v>170</v>
      </c>
      <c r="F47" s="62" t="s">
        <v>171</v>
      </c>
      <c r="G47" s="32">
        <v>0.75</v>
      </c>
      <c r="H47" s="50">
        <f t="shared" ref="H47:H73" si="4">G47*D47</f>
        <v>1.5</v>
      </c>
      <c r="I47" s="63" t="s">
        <v>172</v>
      </c>
      <c r="J47" s="67">
        <v>45414</v>
      </c>
      <c r="K47" s="73"/>
      <c r="L47" s="91"/>
      <c r="M47" s="1"/>
      <c r="N47" s="1"/>
    </row>
    <row r="48" spans="1:14" ht="192.75" customHeight="1">
      <c r="A48" s="86"/>
      <c r="B48" s="11" t="s">
        <v>173</v>
      </c>
      <c r="C48" s="7" t="s">
        <v>169</v>
      </c>
      <c r="D48" s="19">
        <v>2</v>
      </c>
      <c r="E48" s="9" t="s">
        <v>174</v>
      </c>
      <c r="F48" s="62" t="s">
        <v>175</v>
      </c>
      <c r="G48" s="32">
        <v>1</v>
      </c>
      <c r="H48" s="50">
        <f t="shared" si="4"/>
        <v>2</v>
      </c>
      <c r="I48" s="32" t="s">
        <v>176</v>
      </c>
      <c r="J48" s="67">
        <v>45414</v>
      </c>
      <c r="K48" s="82"/>
      <c r="L48" s="91"/>
      <c r="M48" s="1"/>
      <c r="N48" s="1"/>
    </row>
    <row r="49" spans="1:14" ht="231.75" customHeight="1">
      <c r="A49" s="86"/>
      <c r="B49" s="11" t="s">
        <v>177</v>
      </c>
      <c r="C49" s="7" t="s">
        <v>169</v>
      </c>
      <c r="D49" s="22">
        <v>2</v>
      </c>
      <c r="E49" s="9" t="s">
        <v>178</v>
      </c>
      <c r="F49" s="62" t="s">
        <v>175</v>
      </c>
      <c r="G49" s="32">
        <v>0</v>
      </c>
      <c r="H49" s="50">
        <f t="shared" si="4"/>
        <v>0</v>
      </c>
      <c r="I49" s="32" t="s">
        <v>176</v>
      </c>
      <c r="J49" s="67">
        <v>45414</v>
      </c>
      <c r="K49" s="82"/>
      <c r="L49" s="91"/>
      <c r="M49" s="1"/>
      <c r="N49" s="1"/>
    </row>
    <row r="50" spans="1:14" ht="198.75" customHeight="1">
      <c r="A50" s="86"/>
      <c r="B50" s="11" t="s">
        <v>179</v>
      </c>
      <c r="C50" s="7" t="s">
        <v>169</v>
      </c>
      <c r="D50" s="22">
        <v>2</v>
      </c>
      <c r="E50" s="9" t="s">
        <v>180</v>
      </c>
      <c r="F50" s="62" t="s">
        <v>175</v>
      </c>
      <c r="G50" s="32">
        <v>0</v>
      </c>
      <c r="H50" s="50">
        <f t="shared" si="4"/>
        <v>0</v>
      </c>
      <c r="I50" s="63" t="s">
        <v>181</v>
      </c>
      <c r="J50" s="67">
        <v>45414</v>
      </c>
      <c r="K50" s="82"/>
      <c r="L50" s="91"/>
      <c r="M50" s="1"/>
      <c r="N50" s="1"/>
    </row>
    <row r="51" spans="1:14" ht="162" customHeight="1">
      <c r="A51" s="86"/>
      <c r="B51" s="11" t="s">
        <v>182</v>
      </c>
      <c r="C51" s="7" t="s">
        <v>169</v>
      </c>
      <c r="D51" s="19">
        <v>2</v>
      </c>
      <c r="E51" s="9" t="s">
        <v>183</v>
      </c>
      <c r="F51" s="62" t="s">
        <v>184</v>
      </c>
      <c r="G51" s="32">
        <v>1</v>
      </c>
      <c r="H51" s="50">
        <f t="shared" si="4"/>
        <v>2</v>
      </c>
      <c r="I51" s="63" t="s">
        <v>185</v>
      </c>
      <c r="J51" s="67">
        <v>45414</v>
      </c>
      <c r="K51" s="82"/>
      <c r="L51" s="91"/>
      <c r="M51" s="1"/>
      <c r="N51" s="1"/>
    </row>
    <row r="52" spans="1:14" ht="177" customHeight="1">
      <c r="A52" s="86"/>
      <c r="B52" s="7" t="s">
        <v>186</v>
      </c>
      <c r="C52" s="7" t="s">
        <v>169</v>
      </c>
      <c r="D52" s="19">
        <v>2</v>
      </c>
      <c r="E52" s="9" t="s">
        <v>187</v>
      </c>
      <c r="F52" s="62" t="s">
        <v>188</v>
      </c>
      <c r="G52" s="32">
        <v>1</v>
      </c>
      <c r="H52" s="50">
        <f t="shared" si="4"/>
        <v>2</v>
      </c>
      <c r="I52" s="63" t="s">
        <v>185</v>
      </c>
      <c r="J52" s="67">
        <v>45414</v>
      </c>
      <c r="K52" s="82"/>
      <c r="L52" s="91"/>
      <c r="M52" s="1"/>
      <c r="N52" s="1"/>
    </row>
    <row r="53" spans="1:14" ht="159" customHeight="1">
      <c r="A53" s="86"/>
      <c r="B53" s="11" t="s">
        <v>189</v>
      </c>
      <c r="C53" s="7" t="s">
        <v>169</v>
      </c>
      <c r="D53" s="19">
        <v>2</v>
      </c>
      <c r="E53" s="9" t="s">
        <v>190</v>
      </c>
      <c r="F53" s="62" t="s">
        <v>191</v>
      </c>
      <c r="G53" s="32">
        <v>1</v>
      </c>
      <c r="H53" s="50">
        <f t="shared" si="4"/>
        <v>2</v>
      </c>
      <c r="I53" s="63" t="s">
        <v>192</v>
      </c>
      <c r="J53" s="67">
        <v>45414</v>
      </c>
      <c r="K53" s="82"/>
      <c r="L53" s="91"/>
      <c r="M53" s="1"/>
      <c r="N53" s="1"/>
    </row>
    <row r="54" spans="1:14" ht="183.75" customHeight="1">
      <c r="A54" s="86"/>
      <c r="B54" s="7" t="s">
        <v>193</v>
      </c>
      <c r="C54" s="7" t="s">
        <v>194</v>
      </c>
      <c r="D54" s="19">
        <v>2</v>
      </c>
      <c r="E54" s="9" t="s">
        <v>195</v>
      </c>
      <c r="F54" s="62" t="s">
        <v>191</v>
      </c>
      <c r="G54" s="32">
        <v>1</v>
      </c>
      <c r="H54" s="50">
        <f t="shared" si="4"/>
        <v>2</v>
      </c>
      <c r="I54" s="32" t="s">
        <v>196</v>
      </c>
      <c r="J54" s="67">
        <v>45414</v>
      </c>
      <c r="K54" s="82"/>
      <c r="L54" s="91"/>
      <c r="M54" s="1"/>
      <c r="N54" s="1"/>
    </row>
    <row r="55" spans="1:14" ht="162" customHeight="1">
      <c r="A55" s="86"/>
      <c r="B55" s="11" t="s">
        <v>197</v>
      </c>
      <c r="C55" s="7" t="s">
        <v>169</v>
      </c>
      <c r="D55" s="19">
        <v>2</v>
      </c>
      <c r="E55" s="9" t="s">
        <v>198</v>
      </c>
      <c r="F55" s="62" t="s">
        <v>175</v>
      </c>
      <c r="G55" s="32">
        <v>0.75</v>
      </c>
      <c r="H55" s="50">
        <f t="shared" si="4"/>
        <v>1.5</v>
      </c>
      <c r="I55" s="32" t="s">
        <v>199</v>
      </c>
      <c r="J55" s="64" t="s">
        <v>41</v>
      </c>
      <c r="K55" s="82"/>
      <c r="L55" s="91"/>
      <c r="M55" s="1"/>
      <c r="N55" s="1"/>
    </row>
    <row r="56" spans="1:14" ht="177" customHeight="1">
      <c r="A56" s="86"/>
      <c r="B56" s="11" t="s">
        <v>200</v>
      </c>
      <c r="C56" s="7" t="s">
        <v>169</v>
      </c>
      <c r="D56" s="19">
        <v>2</v>
      </c>
      <c r="E56" s="9" t="s">
        <v>201</v>
      </c>
      <c r="F56" s="62" t="s">
        <v>175</v>
      </c>
      <c r="G56" s="32">
        <v>1</v>
      </c>
      <c r="H56" s="50">
        <f t="shared" si="4"/>
        <v>2</v>
      </c>
      <c r="I56" s="63" t="s">
        <v>202</v>
      </c>
      <c r="J56" s="64" t="s">
        <v>41</v>
      </c>
      <c r="K56" s="82"/>
      <c r="L56" s="91"/>
      <c r="M56" s="1"/>
      <c r="N56" s="1"/>
    </row>
    <row r="57" spans="1:14" ht="174" customHeight="1">
      <c r="A57" s="86"/>
      <c r="B57" s="11" t="s">
        <v>203</v>
      </c>
      <c r="C57" s="7" t="s">
        <v>169</v>
      </c>
      <c r="D57" s="19">
        <v>2</v>
      </c>
      <c r="E57" s="9" t="s">
        <v>204</v>
      </c>
      <c r="F57" s="62" t="s">
        <v>175</v>
      </c>
      <c r="G57" s="32">
        <v>1</v>
      </c>
      <c r="H57" s="50">
        <f t="shared" si="4"/>
        <v>2</v>
      </c>
      <c r="I57" s="63" t="s">
        <v>202</v>
      </c>
      <c r="J57" s="67">
        <v>45414</v>
      </c>
      <c r="K57" s="82"/>
      <c r="L57" s="91"/>
      <c r="M57" s="1"/>
      <c r="N57" s="1"/>
    </row>
    <row r="58" spans="1:14" ht="162.75" customHeight="1">
      <c r="A58" s="86"/>
      <c r="B58" s="11" t="s">
        <v>205</v>
      </c>
      <c r="C58" s="7" t="s">
        <v>169</v>
      </c>
      <c r="D58" s="19">
        <v>2</v>
      </c>
      <c r="E58" s="9" t="s">
        <v>206</v>
      </c>
      <c r="F58" s="62" t="s">
        <v>207</v>
      </c>
      <c r="G58" s="32">
        <v>1</v>
      </c>
      <c r="H58" s="50">
        <f t="shared" si="4"/>
        <v>2</v>
      </c>
      <c r="I58" s="63" t="s">
        <v>208</v>
      </c>
      <c r="J58" s="67">
        <v>45414</v>
      </c>
      <c r="K58" s="82"/>
      <c r="L58" s="91"/>
      <c r="M58" s="1"/>
      <c r="N58" s="1"/>
    </row>
    <row r="59" spans="1:14" ht="237" customHeight="1">
      <c r="A59" s="86"/>
      <c r="B59" s="11" t="s">
        <v>209</v>
      </c>
      <c r="C59" s="11" t="s">
        <v>210</v>
      </c>
      <c r="D59" s="19">
        <v>2</v>
      </c>
      <c r="E59" s="9" t="s">
        <v>211</v>
      </c>
      <c r="F59" s="62" t="s">
        <v>207</v>
      </c>
      <c r="G59" s="32">
        <v>0.75</v>
      </c>
      <c r="H59" s="50">
        <f t="shared" si="4"/>
        <v>1.5</v>
      </c>
      <c r="I59" s="63" t="s">
        <v>208</v>
      </c>
      <c r="J59" s="67">
        <v>45414</v>
      </c>
      <c r="K59" s="82"/>
      <c r="L59" s="91"/>
      <c r="M59" s="1"/>
      <c r="N59" s="1"/>
    </row>
    <row r="60" spans="1:14" ht="155.25" customHeight="1">
      <c r="A60" s="86"/>
      <c r="B60" s="11" t="s">
        <v>212</v>
      </c>
      <c r="C60" s="7" t="s">
        <v>169</v>
      </c>
      <c r="D60" s="19">
        <v>2</v>
      </c>
      <c r="E60" s="9" t="s">
        <v>213</v>
      </c>
      <c r="F60" s="62" t="s">
        <v>207</v>
      </c>
      <c r="G60" s="32">
        <v>1</v>
      </c>
      <c r="H60" s="50">
        <f t="shared" si="4"/>
        <v>2</v>
      </c>
      <c r="I60" s="63" t="s">
        <v>214</v>
      </c>
      <c r="J60" s="67">
        <v>45414</v>
      </c>
      <c r="K60" s="82"/>
      <c r="L60" s="91"/>
      <c r="M60" s="1"/>
      <c r="N60" s="1"/>
    </row>
    <row r="61" spans="1:14" ht="205.5" customHeight="1">
      <c r="A61" s="86"/>
      <c r="B61" s="11" t="s">
        <v>215</v>
      </c>
      <c r="C61" s="11" t="s">
        <v>216</v>
      </c>
      <c r="D61" s="23">
        <v>2</v>
      </c>
      <c r="E61" s="9" t="s">
        <v>217</v>
      </c>
      <c r="F61" s="62" t="s">
        <v>218</v>
      </c>
      <c r="G61" s="32">
        <v>1</v>
      </c>
      <c r="H61" s="50">
        <f t="shared" si="4"/>
        <v>2</v>
      </c>
      <c r="I61" s="32" t="s">
        <v>219</v>
      </c>
      <c r="J61" s="67">
        <v>45414</v>
      </c>
      <c r="K61" s="82"/>
      <c r="L61" s="91"/>
      <c r="M61" s="1"/>
      <c r="N61" s="1"/>
    </row>
    <row r="62" spans="1:14" ht="176.25" customHeight="1">
      <c r="A62" s="86"/>
      <c r="B62" s="11" t="s">
        <v>220</v>
      </c>
      <c r="C62" s="11" t="s">
        <v>221</v>
      </c>
      <c r="D62" s="40">
        <v>1</v>
      </c>
      <c r="E62" s="9" t="s">
        <v>222</v>
      </c>
      <c r="F62" s="62" t="s">
        <v>223</v>
      </c>
      <c r="G62" s="32">
        <v>1</v>
      </c>
      <c r="H62" s="50">
        <f t="shared" si="4"/>
        <v>1</v>
      </c>
      <c r="I62" s="32" t="s">
        <v>224</v>
      </c>
      <c r="J62" s="67">
        <v>45414</v>
      </c>
      <c r="K62" s="82"/>
      <c r="L62" s="91"/>
      <c r="M62" s="1"/>
      <c r="N62" s="1"/>
    </row>
    <row r="63" spans="1:14" ht="157.5" customHeight="1">
      <c r="A63" s="86"/>
      <c r="B63" s="11" t="s">
        <v>225</v>
      </c>
      <c r="C63" s="7" t="s">
        <v>226</v>
      </c>
      <c r="D63" s="22">
        <v>1</v>
      </c>
      <c r="E63" s="9" t="s">
        <v>227</v>
      </c>
      <c r="F63" s="62" t="s">
        <v>223</v>
      </c>
      <c r="G63" s="32">
        <v>0.5</v>
      </c>
      <c r="H63" s="50">
        <f t="shared" si="4"/>
        <v>0.5</v>
      </c>
      <c r="I63" s="32" t="s">
        <v>224</v>
      </c>
      <c r="J63" s="67">
        <v>45414</v>
      </c>
      <c r="K63" s="82"/>
      <c r="L63" s="91"/>
      <c r="M63" s="1"/>
      <c r="N63" s="1"/>
    </row>
    <row r="64" spans="1:14" ht="252" customHeight="1">
      <c r="A64" s="86"/>
      <c r="B64" s="11" t="s">
        <v>228</v>
      </c>
      <c r="C64" s="7" t="s">
        <v>229</v>
      </c>
      <c r="D64" s="19">
        <v>2</v>
      </c>
      <c r="E64" s="9" t="s">
        <v>230</v>
      </c>
      <c r="F64" s="62" t="s">
        <v>231</v>
      </c>
      <c r="G64" s="32">
        <v>0.75</v>
      </c>
      <c r="H64" s="50">
        <f t="shared" si="4"/>
        <v>1.5</v>
      </c>
      <c r="I64" s="32" t="s">
        <v>232</v>
      </c>
      <c r="J64" s="67">
        <v>45414</v>
      </c>
      <c r="K64" s="82"/>
      <c r="L64" s="91"/>
      <c r="M64" s="1"/>
      <c r="N64" s="1"/>
    </row>
    <row r="65" spans="1:14" ht="162.75" customHeight="1">
      <c r="A65" s="86"/>
      <c r="B65" s="11" t="s">
        <v>233</v>
      </c>
      <c r="C65" s="11" t="s">
        <v>169</v>
      </c>
      <c r="D65" s="19">
        <v>2</v>
      </c>
      <c r="E65" s="9" t="s">
        <v>234</v>
      </c>
      <c r="F65" s="62" t="s">
        <v>175</v>
      </c>
      <c r="G65" s="32">
        <v>0</v>
      </c>
      <c r="H65" s="50">
        <f t="shared" si="4"/>
        <v>0</v>
      </c>
      <c r="I65" s="32" t="s">
        <v>235</v>
      </c>
      <c r="J65" s="67">
        <v>45414</v>
      </c>
      <c r="K65" s="82"/>
      <c r="L65" s="91"/>
      <c r="M65" s="1"/>
      <c r="N65" s="1"/>
    </row>
    <row r="66" spans="1:14" ht="163.5" customHeight="1">
      <c r="A66" s="86"/>
      <c r="B66" s="11" t="s">
        <v>236</v>
      </c>
      <c r="C66" s="11" t="s">
        <v>169</v>
      </c>
      <c r="D66" s="19">
        <v>2</v>
      </c>
      <c r="E66" s="9" t="s">
        <v>237</v>
      </c>
      <c r="F66" s="62" t="s">
        <v>175</v>
      </c>
      <c r="G66" s="32">
        <v>0</v>
      </c>
      <c r="H66" s="50">
        <f t="shared" si="4"/>
        <v>0</v>
      </c>
      <c r="I66" s="63" t="s">
        <v>238</v>
      </c>
      <c r="J66" s="67">
        <v>45414</v>
      </c>
      <c r="K66" s="82"/>
      <c r="L66" s="91"/>
      <c r="M66" s="1"/>
      <c r="N66" s="1"/>
    </row>
    <row r="67" spans="1:14" ht="186" customHeight="1">
      <c r="A67" s="86"/>
      <c r="B67" s="11" t="s">
        <v>239</v>
      </c>
      <c r="C67" s="11" t="s">
        <v>240</v>
      </c>
      <c r="D67" s="19">
        <v>2</v>
      </c>
      <c r="E67" s="9" t="s">
        <v>241</v>
      </c>
      <c r="F67" s="62" t="s">
        <v>175</v>
      </c>
      <c r="G67" s="32">
        <v>0</v>
      </c>
      <c r="H67" s="50">
        <f t="shared" si="4"/>
        <v>0</v>
      </c>
      <c r="I67" s="63" t="s">
        <v>238</v>
      </c>
      <c r="J67" s="67">
        <v>45414</v>
      </c>
      <c r="K67" s="82"/>
      <c r="L67" s="91"/>
      <c r="M67" s="1"/>
      <c r="N67" s="1"/>
    </row>
    <row r="68" spans="1:14" ht="284.25" customHeight="1">
      <c r="A68" s="86"/>
      <c r="B68" s="11" t="s">
        <v>242</v>
      </c>
      <c r="C68" s="11" t="s">
        <v>216</v>
      </c>
      <c r="D68" s="19">
        <v>2</v>
      </c>
      <c r="E68" s="9" t="s">
        <v>243</v>
      </c>
      <c r="F68" s="62" t="s">
        <v>244</v>
      </c>
      <c r="G68" s="32">
        <v>0.75</v>
      </c>
      <c r="H68" s="50">
        <f t="shared" si="4"/>
        <v>1.5</v>
      </c>
      <c r="I68" s="63" t="s">
        <v>245</v>
      </c>
      <c r="J68" s="67">
        <v>45414</v>
      </c>
      <c r="K68" s="82"/>
      <c r="L68" s="91"/>
      <c r="M68" s="1"/>
      <c r="N68" s="1"/>
    </row>
    <row r="69" spans="1:14" ht="178.5" customHeight="1">
      <c r="A69" s="86"/>
      <c r="B69" s="11" t="s">
        <v>246</v>
      </c>
      <c r="C69" s="11" t="s">
        <v>143</v>
      </c>
      <c r="D69" s="19">
        <v>2</v>
      </c>
      <c r="E69" s="9" t="s">
        <v>247</v>
      </c>
      <c r="F69" s="62" t="s">
        <v>248</v>
      </c>
      <c r="G69" s="32">
        <v>0.5</v>
      </c>
      <c r="H69" s="50">
        <f t="shared" si="4"/>
        <v>1</v>
      </c>
      <c r="I69" s="63" t="s">
        <v>238</v>
      </c>
      <c r="J69" s="67">
        <v>45414</v>
      </c>
      <c r="K69" s="82"/>
      <c r="L69" s="91"/>
      <c r="M69" s="1"/>
      <c r="N69" s="1"/>
    </row>
    <row r="70" spans="1:14" ht="163.5" customHeight="1">
      <c r="A70" s="86"/>
      <c r="B70" s="11" t="s">
        <v>249</v>
      </c>
      <c r="C70" s="11" t="s">
        <v>169</v>
      </c>
      <c r="D70" s="19">
        <v>2</v>
      </c>
      <c r="E70" s="9" t="s">
        <v>250</v>
      </c>
      <c r="F70" s="62" t="s">
        <v>251</v>
      </c>
      <c r="G70" s="32">
        <v>1</v>
      </c>
      <c r="H70" s="50">
        <f t="shared" si="4"/>
        <v>2</v>
      </c>
      <c r="I70" s="63" t="s">
        <v>252</v>
      </c>
      <c r="J70" s="67">
        <v>45414</v>
      </c>
      <c r="K70" s="82"/>
      <c r="L70" s="91"/>
      <c r="M70" s="1"/>
      <c r="N70" s="1"/>
    </row>
    <row r="71" spans="1:14" ht="84" customHeight="1">
      <c r="A71" s="86"/>
      <c r="B71" s="11" t="s">
        <v>253</v>
      </c>
      <c r="C71" s="11" t="s">
        <v>16</v>
      </c>
      <c r="D71" s="19">
        <v>1</v>
      </c>
      <c r="E71" s="9" t="s">
        <v>254</v>
      </c>
      <c r="F71" s="62" t="s">
        <v>255</v>
      </c>
      <c r="G71" s="32">
        <v>1</v>
      </c>
      <c r="H71" s="50">
        <f t="shared" si="4"/>
        <v>1</v>
      </c>
      <c r="I71" s="63" t="s">
        <v>256</v>
      </c>
      <c r="J71" s="64" t="s">
        <v>41</v>
      </c>
      <c r="K71" s="82"/>
      <c r="L71" s="91"/>
      <c r="M71" s="1"/>
      <c r="N71" s="1"/>
    </row>
    <row r="72" spans="1:14" ht="106.5" customHeight="1">
      <c r="A72" s="86"/>
      <c r="B72" s="11" t="s">
        <v>257</v>
      </c>
      <c r="C72" s="11" t="s">
        <v>16</v>
      </c>
      <c r="D72" s="19">
        <v>1</v>
      </c>
      <c r="E72" s="9" t="s">
        <v>258</v>
      </c>
      <c r="F72" s="62" t="s">
        <v>259</v>
      </c>
      <c r="G72" s="32">
        <v>1</v>
      </c>
      <c r="H72" s="50">
        <f t="shared" si="4"/>
        <v>1</v>
      </c>
      <c r="I72" s="63" t="s">
        <v>256</v>
      </c>
      <c r="J72" s="64" t="s">
        <v>41</v>
      </c>
      <c r="K72" s="82"/>
      <c r="L72" s="91"/>
      <c r="M72" s="1"/>
      <c r="N72" s="1"/>
    </row>
    <row r="73" spans="1:14" ht="54" customHeight="1">
      <c r="A73" s="87"/>
      <c r="B73" s="11" t="s">
        <v>260</v>
      </c>
      <c r="C73" s="11" t="s">
        <v>16</v>
      </c>
      <c r="D73" s="19">
        <v>1</v>
      </c>
      <c r="E73" s="9" t="s">
        <v>261</v>
      </c>
      <c r="F73" s="62" t="s">
        <v>262</v>
      </c>
      <c r="G73" s="32">
        <v>1</v>
      </c>
      <c r="H73" s="50">
        <f t="shared" si="4"/>
        <v>1</v>
      </c>
      <c r="I73" s="63" t="s">
        <v>263</v>
      </c>
      <c r="J73" s="67">
        <v>45414</v>
      </c>
      <c r="K73" s="83"/>
      <c r="L73" s="91"/>
      <c r="M73" s="1"/>
      <c r="N73" s="1"/>
    </row>
    <row r="74" spans="1:14" ht="18">
      <c r="A74" s="41" t="s">
        <v>264</v>
      </c>
      <c r="B74" s="24"/>
      <c r="C74" s="24"/>
      <c r="D74" s="25">
        <f>SUM(D47:D73)</f>
        <v>49</v>
      </c>
      <c r="E74" s="44"/>
      <c r="F74" s="44"/>
      <c r="G74" s="49"/>
      <c r="H74" s="58">
        <f>SUM(H47:H73)</f>
        <v>35</v>
      </c>
      <c r="I74" s="59"/>
      <c r="J74" s="59"/>
      <c r="K74" s="45">
        <f>(H74*100)/D74</f>
        <v>71.428571428571431</v>
      </c>
      <c r="L74" s="97"/>
      <c r="M74" s="26"/>
      <c r="N74" s="26"/>
    </row>
    <row r="75" spans="1:14" ht="15.6">
      <c r="A75" s="3"/>
      <c r="B75" s="1"/>
      <c r="C75" s="1"/>
      <c r="D75" s="12"/>
      <c r="E75" s="12"/>
      <c r="F75" s="12"/>
      <c r="G75" s="60"/>
      <c r="H75" s="60"/>
      <c r="I75" s="60"/>
      <c r="J75" s="60"/>
      <c r="K75" s="12"/>
      <c r="L75" s="91"/>
      <c r="M75" s="1"/>
      <c r="N75" s="1"/>
    </row>
    <row r="76" spans="1:14" ht="156" customHeight="1">
      <c r="A76" s="71" t="s">
        <v>265</v>
      </c>
      <c r="B76" s="15" t="s">
        <v>266</v>
      </c>
      <c r="C76" s="15" t="s">
        <v>267</v>
      </c>
      <c r="D76" s="18">
        <v>1</v>
      </c>
      <c r="E76" s="9" t="s">
        <v>268</v>
      </c>
      <c r="F76" s="62" t="s">
        <v>269</v>
      </c>
      <c r="G76" s="32">
        <v>0.75</v>
      </c>
      <c r="H76" s="50">
        <f>G76*D76</f>
        <v>0.75</v>
      </c>
      <c r="I76" s="63" t="s">
        <v>270</v>
      </c>
      <c r="J76" s="67">
        <v>45414</v>
      </c>
      <c r="K76" s="73"/>
      <c r="L76" s="91"/>
      <c r="M76" s="1"/>
      <c r="N76" s="1"/>
    </row>
    <row r="77" spans="1:14" ht="87" customHeight="1">
      <c r="A77" s="89"/>
      <c r="B77" s="27" t="s">
        <v>271</v>
      </c>
      <c r="C77" s="27" t="s">
        <v>272</v>
      </c>
      <c r="D77" s="40">
        <v>1</v>
      </c>
      <c r="E77" s="9" t="s">
        <v>273</v>
      </c>
      <c r="F77" s="62" t="s">
        <v>274</v>
      </c>
      <c r="G77" s="32">
        <v>1</v>
      </c>
      <c r="H77" s="50">
        <f t="shared" ref="H77:H85" si="5">G77*D77</f>
        <v>1</v>
      </c>
      <c r="I77" s="63" t="s">
        <v>275</v>
      </c>
      <c r="J77" s="67">
        <v>45414</v>
      </c>
      <c r="K77" s="82"/>
      <c r="L77" s="91"/>
      <c r="M77" s="1"/>
      <c r="N77" s="1"/>
    </row>
    <row r="78" spans="1:14" ht="136.5" customHeight="1">
      <c r="A78" s="89"/>
      <c r="B78" s="15" t="s">
        <v>276</v>
      </c>
      <c r="C78" s="15" t="s">
        <v>272</v>
      </c>
      <c r="D78" s="36">
        <v>1</v>
      </c>
      <c r="E78" s="9" t="s">
        <v>277</v>
      </c>
      <c r="F78" s="62" t="s">
        <v>278</v>
      </c>
      <c r="G78" s="32">
        <v>1</v>
      </c>
      <c r="H78" s="50">
        <f t="shared" si="5"/>
        <v>1</v>
      </c>
      <c r="I78" s="63" t="s">
        <v>279</v>
      </c>
      <c r="J78" s="67">
        <v>45414</v>
      </c>
      <c r="K78" s="82"/>
      <c r="L78" s="91"/>
      <c r="M78" s="1"/>
      <c r="N78" s="1"/>
    </row>
    <row r="79" spans="1:14" ht="82.5" customHeight="1">
      <c r="A79" s="89"/>
      <c r="B79" s="15" t="s">
        <v>280</v>
      </c>
      <c r="C79" s="28" t="s">
        <v>281</v>
      </c>
      <c r="D79" s="36">
        <v>1</v>
      </c>
      <c r="E79" s="9" t="s">
        <v>282</v>
      </c>
      <c r="F79" s="62" t="s">
        <v>269</v>
      </c>
      <c r="G79" s="32">
        <v>1</v>
      </c>
      <c r="H79" s="50">
        <f t="shared" si="5"/>
        <v>1</v>
      </c>
      <c r="I79" s="32" t="s">
        <v>283</v>
      </c>
      <c r="J79" s="64" t="s">
        <v>41</v>
      </c>
      <c r="K79" s="82"/>
      <c r="L79" s="91"/>
      <c r="M79" s="1"/>
      <c r="N79" s="1"/>
    </row>
    <row r="80" spans="1:14" ht="81" customHeight="1">
      <c r="A80" s="89"/>
      <c r="B80" s="15" t="s">
        <v>284</v>
      </c>
      <c r="C80" s="28" t="s">
        <v>281</v>
      </c>
      <c r="D80" s="36">
        <v>1</v>
      </c>
      <c r="E80" s="9" t="s">
        <v>285</v>
      </c>
      <c r="F80" s="62" t="s">
        <v>269</v>
      </c>
      <c r="G80" s="32">
        <v>1</v>
      </c>
      <c r="H80" s="50">
        <f t="shared" si="5"/>
        <v>1</v>
      </c>
      <c r="I80" s="63" t="s">
        <v>286</v>
      </c>
      <c r="J80" s="64" t="s">
        <v>41</v>
      </c>
      <c r="K80" s="82"/>
      <c r="L80" s="91"/>
      <c r="M80" s="1"/>
      <c r="N80" s="1"/>
    </row>
    <row r="81" spans="1:14" ht="96" customHeight="1">
      <c r="A81" s="89"/>
      <c r="B81" s="15" t="s">
        <v>287</v>
      </c>
      <c r="C81" s="28" t="s">
        <v>288</v>
      </c>
      <c r="D81" s="36">
        <v>2</v>
      </c>
      <c r="E81" s="9" t="s">
        <v>289</v>
      </c>
      <c r="F81" s="62" t="s">
        <v>290</v>
      </c>
      <c r="G81" s="32">
        <v>1</v>
      </c>
      <c r="H81" s="50">
        <f t="shared" si="5"/>
        <v>2</v>
      </c>
      <c r="I81" s="63" t="s">
        <v>291</v>
      </c>
      <c r="J81" s="67">
        <v>45414</v>
      </c>
      <c r="K81" s="82"/>
      <c r="L81" s="91"/>
      <c r="M81" s="1"/>
      <c r="N81" s="1"/>
    </row>
    <row r="82" spans="1:14" ht="111.75" customHeight="1">
      <c r="A82" s="89"/>
      <c r="B82" s="15" t="s">
        <v>292</v>
      </c>
      <c r="C82" s="28" t="s">
        <v>293</v>
      </c>
      <c r="D82" s="36">
        <v>2</v>
      </c>
      <c r="E82" s="9" t="s">
        <v>294</v>
      </c>
      <c r="F82" s="62" t="s">
        <v>269</v>
      </c>
      <c r="G82" s="32">
        <v>1</v>
      </c>
      <c r="H82" s="50">
        <f t="shared" si="5"/>
        <v>2</v>
      </c>
      <c r="I82" s="66" t="s">
        <v>165</v>
      </c>
      <c r="J82" s="67">
        <v>45414</v>
      </c>
      <c r="K82" s="82"/>
      <c r="L82" s="91"/>
      <c r="M82" s="1"/>
      <c r="N82" s="1"/>
    </row>
    <row r="83" spans="1:14" ht="167.25" customHeight="1">
      <c r="A83" s="89"/>
      <c r="B83" s="15" t="s">
        <v>295</v>
      </c>
      <c r="C83" s="28" t="s">
        <v>296</v>
      </c>
      <c r="D83" s="36">
        <v>2</v>
      </c>
      <c r="E83" s="9" t="s">
        <v>297</v>
      </c>
      <c r="F83" s="62" t="s">
        <v>269</v>
      </c>
      <c r="G83" s="10">
        <v>0.75</v>
      </c>
      <c r="H83" s="50">
        <f t="shared" si="5"/>
        <v>1.5</v>
      </c>
      <c r="I83" s="66" t="s">
        <v>165</v>
      </c>
      <c r="J83" s="67">
        <v>45414</v>
      </c>
      <c r="K83" s="82"/>
      <c r="L83" s="91"/>
      <c r="M83" s="1"/>
      <c r="N83" s="1"/>
    </row>
    <row r="84" spans="1:14" ht="93" customHeight="1">
      <c r="A84" s="89"/>
      <c r="B84" s="15" t="s">
        <v>298</v>
      </c>
      <c r="C84" s="16" t="s">
        <v>281</v>
      </c>
      <c r="D84" s="36">
        <v>1</v>
      </c>
      <c r="E84" s="9" t="s">
        <v>299</v>
      </c>
      <c r="F84" s="62" t="s">
        <v>300</v>
      </c>
      <c r="G84" s="32">
        <v>0</v>
      </c>
      <c r="H84" s="50">
        <f t="shared" si="5"/>
        <v>0</v>
      </c>
      <c r="I84" s="63" t="s">
        <v>301</v>
      </c>
      <c r="J84" s="67">
        <v>45414</v>
      </c>
      <c r="K84" s="82"/>
      <c r="L84" s="91"/>
      <c r="M84" s="1"/>
      <c r="N84" s="1"/>
    </row>
    <row r="85" spans="1:14" ht="57.75" customHeight="1">
      <c r="A85" s="89"/>
      <c r="B85" s="29" t="s">
        <v>302</v>
      </c>
      <c r="C85" s="29" t="s">
        <v>281</v>
      </c>
      <c r="D85" s="14">
        <v>1</v>
      </c>
      <c r="E85" s="9" t="s">
        <v>303</v>
      </c>
      <c r="F85" s="62" t="s">
        <v>304</v>
      </c>
      <c r="G85" s="32">
        <v>1</v>
      </c>
      <c r="H85" s="50">
        <f t="shared" si="5"/>
        <v>1</v>
      </c>
      <c r="I85" s="63" t="s">
        <v>305</v>
      </c>
      <c r="J85" s="64" t="s">
        <v>41</v>
      </c>
      <c r="K85" s="83"/>
      <c r="L85" s="91"/>
      <c r="M85" s="1"/>
      <c r="N85" s="1"/>
    </row>
    <row r="86" spans="1:14" ht="18">
      <c r="A86" s="37" t="s">
        <v>306</v>
      </c>
      <c r="B86" s="46"/>
      <c r="C86" s="46"/>
      <c r="D86" s="43">
        <f>SUM(D76:D85)</f>
        <v>13</v>
      </c>
      <c r="E86" s="42"/>
      <c r="F86" s="42"/>
      <c r="G86" s="49"/>
      <c r="H86" s="56">
        <f>SUM(H76:H85)</f>
        <v>11.25</v>
      </c>
      <c r="I86" s="49"/>
      <c r="J86" s="49"/>
      <c r="K86" s="43">
        <f>(H86*100)/D86</f>
        <v>86.538461538461533</v>
      </c>
      <c r="L86" s="95"/>
      <c r="M86" s="17"/>
      <c r="N86" s="17"/>
    </row>
    <row r="87" spans="1:14" ht="15.6">
      <c r="A87" s="3"/>
      <c r="B87" s="1"/>
      <c r="C87" s="1"/>
      <c r="D87" s="12"/>
      <c r="E87" s="12"/>
      <c r="F87" s="12"/>
      <c r="G87" s="55"/>
      <c r="H87" s="55"/>
      <c r="I87" s="55"/>
      <c r="J87" s="55"/>
      <c r="K87" s="12"/>
      <c r="L87" s="91"/>
      <c r="M87" s="1"/>
      <c r="N87" s="1"/>
    </row>
    <row r="88" spans="1:14" ht="21">
      <c r="A88" s="47" t="s">
        <v>307</v>
      </c>
      <c r="B88" s="48">
        <f>(SUM(K86,K74,K45,K36,K24,K11)*100)/600</f>
        <v>76.189692660280883</v>
      </c>
      <c r="C88" s="1"/>
      <c r="D88" s="12"/>
      <c r="E88" s="12"/>
      <c r="F88" s="12"/>
      <c r="G88" s="55"/>
      <c r="H88" s="55"/>
      <c r="I88" s="55"/>
      <c r="J88" s="55"/>
      <c r="K88" s="12"/>
      <c r="L88" s="91"/>
      <c r="M88" s="1"/>
      <c r="N88" s="1"/>
    </row>
    <row r="89" spans="1:14" ht="15.75" hidden="1" customHeight="1">
      <c r="A89" s="30"/>
      <c r="B89" s="31"/>
      <c r="C89" s="1"/>
      <c r="D89" s="12"/>
      <c r="E89" s="12"/>
      <c r="F89" s="12"/>
      <c r="G89" s="55"/>
      <c r="H89" s="55"/>
      <c r="I89" s="55"/>
      <c r="J89" s="55"/>
      <c r="K89" s="12"/>
      <c r="L89" s="91"/>
      <c r="M89" s="1"/>
      <c r="N89" s="1"/>
    </row>
    <row r="90" spans="1:14" ht="15.75" hidden="1" customHeight="1">
      <c r="A90" s="30"/>
      <c r="B90" s="31"/>
      <c r="C90" s="1"/>
      <c r="D90" s="12"/>
      <c r="E90" s="12"/>
      <c r="F90" s="12"/>
      <c r="G90" s="55"/>
      <c r="H90" s="55"/>
      <c r="I90" s="55"/>
      <c r="J90" s="55"/>
      <c r="K90" s="12"/>
      <c r="L90" s="91"/>
      <c r="M90" s="1"/>
      <c r="N90" s="1"/>
    </row>
    <row r="91" spans="1:14" ht="15.75" hidden="1" customHeight="1">
      <c r="A91" s="30"/>
      <c r="B91" s="31"/>
      <c r="C91" s="1"/>
      <c r="D91" s="12"/>
      <c r="E91" s="12"/>
      <c r="F91" s="12"/>
      <c r="G91" s="55"/>
      <c r="H91" s="55"/>
      <c r="I91" s="55"/>
      <c r="J91" s="55"/>
      <c r="K91" s="12"/>
      <c r="L91" s="91"/>
      <c r="M91" s="1"/>
      <c r="N91" s="1"/>
    </row>
  </sheetData>
  <protectedRanges>
    <protectedRange sqref="G83" name="Espaço para recurso"/>
  </protectedRanges>
  <mergeCells count="1">
    <mergeCell ref="G3:K3"/>
  </mergeCells>
  <hyperlinks>
    <hyperlink ref="I5" r:id="rId1" xr:uid="{EDBFF93B-6DB1-473C-A449-E70737DF1AE1}"/>
    <hyperlink ref="I7" r:id="rId2" location=":~:text=fun%C3%A7%C3%A3o%20ou%20emprego.-,Art.,ou%20de%20outros%20agentes%20p%C3%BAblicos" xr:uid="{8B4B9C2F-1C16-4273-BC2A-8E58AF701572}"/>
    <hyperlink ref="I9" r:id="rId3" display="https://doweb.rio.rj.gov.br/apifront/portal/edicoes/imprimir_materia/767698/5124" xr:uid="{36AD4BCB-F66C-4296-AF63-BFE9C86902ED}"/>
    <hyperlink ref="I8" r:id="rId4" xr:uid="{03FF2651-BF3D-44A9-9FC1-8873ED4EB244}"/>
    <hyperlink ref="I10" r:id="rId5" display="https://leismunicipais.com.br/a1/rj/r/rio-de-janeiro/decreto/2019/4620/46195/decreto-n-46195-2019-estabelece-procedimentos-para-a-responsabilizacao-administrativa-e-civil-de-colaboradores-externos-pessoas-juridicas-pela-pratica-de-atos-contra-a-administracao-publica-municipal-com-base-na-lei-federal-n-12846-de-1-de-agosto-de-2013-e-em-atendimento-ao-subeixo-iv6-do-eixo-iv-do-decreto-rio-n-45385-de-23-de-novembro-de-2018-e-da-outras-providencias?q=regulamenta+a+lei+12.846" xr:uid="{37CB5755-840C-4507-A24E-BEC817FA5E55}"/>
    <hyperlink ref="I13" r:id="rId6" xr:uid="{713C2CFA-A38A-42FA-BC19-480778A21F95}"/>
    <hyperlink ref="I14" r:id="rId7" xr:uid="{09CB7176-F987-4DF4-A4C1-5D37B796F212}"/>
    <hyperlink ref="I15" r:id="rId8" xr:uid="{4C9220BF-27F9-43B2-89BE-D90ED76E498E}"/>
    <hyperlink ref="I16" r:id="rId9" xr:uid="{CE7FC66A-AF17-46CD-B3D2-FA1B36710B16}"/>
    <hyperlink ref="I17" r:id="rId10" xr:uid="{4ECD7608-6997-44C0-B9A3-574CCF7CD0E0}"/>
    <hyperlink ref="I18" r:id="rId11" xr:uid="{C614CB51-9F81-4336-8974-E96FC57414D7}"/>
    <hyperlink ref="I19" r:id="rId12" xr:uid="{C14ADF0C-8DD7-4500-B3E2-EB3496737309}"/>
    <hyperlink ref="I20" r:id="rId13" xr:uid="{23EB9515-B223-474A-A2EF-A7DDCA0FA40C}"/>
    <hyperlink ref="I22" r:id="rId14" xr:uid="{219C4D12-E91D-43A8-82FC-5F4BFB437C3B}"/>
    <hyperlink ref="I27" r:id="rId15" xr:uid="{61CE7E7B-F7DE-45AD-9ECB-BD4F314E5DB8}"/>
    <hyperlink ref="I28" r:id="rId16" xr:uid="{9891ED43-9812-46CD-B19A-E1DF947FB356}"/>
    <hyperlink ref="I29" r:id="rId17" xr:uid="{99A1FAB5-CCCB-431A-A742-F8DF2248E9EE}"/>
    <hyperlink ref="I30" r:id="rId18" xr:uid="{CF1436EA-7F2E-48F1-A07B-39407E362CAF}"/>
    <hyperlink ref="I31" r:id="rId19" xr:uid="{F6EABE1C-4731-4F4A-B455-10DE3002D267}"/>
    <hyperlink ref="I32" r:id="rId20" xr:uid="{D35434B6-C723-4059-894C-24FCE7A86377}"/>
    <hyperlink ref="I34" r:id="rId21" xr:uid="{A0370871-AEDE-47A1-A0EE-34DCFBBE8493}"/>
    <hyperlink ref="I35" r:id="rId22" xr:uid="{8AADB6A5-C281-4D3A-95EE-42E453C46DAF}"/>
    <hyperlink ref="I38" r:id="rId23" xr:uid="{C0BADC20-00E1-4E6F-9522-DB07677938AF}"/>
    <hyperlink ref="I39" r:id="rId24" xr:uid="{FA022598-EC2B-45CA-ABF4-71871D154CB8}"/>
    <hyperlink ref="I42" r:id="rId25" xr:uid="{C29D078B-E5FC-4C12-B8A0-7BF18CC53E21}"/>
    <hyperlink ref="I43" r:id="rId26" xr:uid="{E5543370-AFCF-4DB9-AAFC-FBF42EF5AA49}"/>
    <hyperlink ref="I44" r:id="rId27" xr:uid="{78F5E9FF-8CC8-4D66-BD34-45E8799F069C}"/>
    <hyperlink ref="I76" r:id="rId28" xr:uid="{32EC6A01-F673-4496-AB6A-05BB90A1C608}"/>
    <hyperlink ref="I77" r:id="rId29" xr:uid="{157422D7-7B25-4415-A811-5DAA35522194}"/>
    <hyperlink ref="I78" r:id="rId30" display="https://www2.rio.rj.gov.br/sicop/sicop.asp" xr:uid="{0C2ECAAB-73AB-4120-83A0-32140379A8E8}"/>
    <hyperlink ref="I80" r:id="rId31" xr:uid="{4052B69F-3FF0-44F4-95F6-7589B9E3BDEA}"/>
    <hyperlink ref="I81" r:id="rId32" display="https://participario-pcrj.hub.arcgis.com/" xr:uid="{1E73F590-B786-4657-9075-DE4AC66623E6}"/>
    <hyperlink ref="I84" r:id="rId33" xr:uid="{2F2346B3-6E57-40DC-930D-68B8F9EDF584}"/>
    <hyperlink ref="I85" r:id="rId34" xr:uid="{F223534D-54E7-46E4-87D7-B0F6C8409F40}"/>
    <hyperlink ref="I47" r:id="rId35" xr:uid="{871CC255-D699-4DAA-86BF-FB8D05E6A66E}"/>
    <hyperlink ref="I50" r:id="rId36" display="http://www.rio.rj.gov.br/web/contasrio " xr:uid="{54914BC1-0528-49C0-81EB-9124FE40CF28}"/>
    <hyperlink ref="I51" r:id="rId37" location="!Receitas/Receitas%20por%20org%C3%A3o" display="https://contasrio.rio.rj.gov.br/ContasRio/#!Receitas/Receitas%20por%20org%C3%A3o" xr:uid="{D91D14A8-12AF-4FCE-9930-27E49FD049AE}"/>
    <hyperlink ref="I52" r:id="rId38" location="!Receitas/Receitas%20por%20org%C3%A3o" display="https://contasrio.rio.rj.gov.br/ContasRio/#!Receitas/Receitas%20por%20org%C3%A3o" xr:uid="{2A067E29-DFA5-4F36-9120-2E273F4C5ABD}"/>
    <hyperlink ref="I53" r:id="rId39" location="titulo" display="http://www.rio.rj.gov.br/web/contasrio/despesa-por-orgao#titulo" xr:uid="{F3E163B6-2C1A-4656-992A-B70901663B79}"/>
    <hyperlink ref="I56" r:id="rId40" location="!Transfer%C3%AAncias%20Recebidas" xr:uid="{1EC882B8-BFAD-4DAC-98C1-C8B8B2E9E915}"/>
    <hyperlink ref="I57" r:id="rId41" location="!Transfer%C3%AAncias%20Recebidas" xr:uid="{42C79C3A-F6EB-41C3-9776-57F4276E8195}"/>
    <hyperlink ref="I58" r:id="rId42" xr:uid="{93E6B22C-E8AF-41E2-9747-8ED16F24CAFC}"/>
    <hyperlink ref="I59" r:id="rId43" xr:uid="{C042142F-494C-413C-83D6-15B4BD1B360E}"/>
    <hyperlink ref="I60" r:id="rId44" location="!Contratos/Contrato%20Por%20Objeto" display="https://contasrio.rio.rj.gov.br/ContasRio/#!Contratos/Contrato%20Por%20Objeto" xr:uid="{3021638C-154A-4231-9241-B863BFBDF441}"/>
    <hyperlink ref="I66" r:id="rId45" xr:uid="{9C7B7666-4143-4A8C-8F9F-E993C6FE57E7}"/>
    <hyperlink ref="I67" r:id="rId46" xr:uid="{564FB01E-6C54-4DC8-9D05-7731D62287E4}"/>
    <hyperlink ref="I68" r:id="rId47" xr:uid="{39D50112-B6AC-4B0C-87DF-666A9228AD55}"/>
    <hyperlink ref="I69" r:id="rId48" xr:uid="{5D86CA76-B6B0-4FAB-8876-151B9E94C905}"/>
    <hyperlink ref="I70" r:id="rId49" xr:uid="{24DAECC4-8958-47BD-9C99-1F7A9CBE6311}"/>
    <hyperlink ref="I71" r:id="rId50" xr:uid="{DA144FB2-777A-4BE3-BDA1-9784F268AEDF}"/>
    <hyperlink ref="I72" r:id="rId51" xr:uid="{C890AEC5-1487-48CB-AFBE-3E07AB243880}"/>
    <hyperlink ref="I73" r:id="rId52" xr:uid="{FCF3B3CF-EA60-4EDE-95C4-21D469A3E3B1}"/>
    <hyperlink ref="I33" r:id="rId53" xr:uid="{BA54FFA9-CF0F-4D61-93F6-1E3B7322E384}"/>
  </hyperlink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Dataehora xmlns="ed68b26e-e36c-41bb-856d-5c65b8ca16e6">2024-07-12T13:33:14+00:00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4990670-F8D9-4CC5-9CC2-55B1617A4499}"/>
</file>

<file path=customXml/itemProps2.xml><?xml version="1.0" encoding="utf-8"?>
<ds:datastoreItem xmlns:ds="http://schemas.openxmlformats.org/officeDocument/2006/customXml" ds:itemID="{0D084C08-B03D-44DA-B351-E1E7FC440422}"/>
</file>

<file path=customXml/itemProps3.xml><?xml version="1.0" encoding="utf-8"?>
<ds:datastoreItem xmlns:ds="http://schemas.openxmlformats.org/officeDocument/2006/customXml" ds:itemID="{8CC4B7EB-8FF5-4436-868C-2C5C15617A8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Letícia de Castro (TI BR)</dc:creator>
  <cp:keywords/>
  <dc:description/>
  <cp:lastModifiedBy>Letícia de Castro (TI BR)</cp:lastModifiedBy>
  <cp:revision/>
  <dcterms:created xsi:type="dcterms:W3CDTF">2024-05-02T20:46:38Z</dcterms:created>
  <dcterms:modified xsi:type="dcterms:W3CDTF">2024-07-12T14:13:18Z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