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fileSharing readOnlyRecommended="1"/>
  <workbookPr/>
  <mc:AlternateContent xmlns:mc="http://schemas.openxmlformats.org/markup-compatibility/2006">
    <mc:Choice Requires="x15">
      <x15ac:absPath xmlns:x15ac="http://schemas.microsoft.com/office/spreadsheetml/2010/11/ac" url="C:\Users\user\Desktop\TIBR - PLANILHAS RESULTADO FINAL\PLANILHAS RESULTADO FINAL\05 - FORTUNA DE MINAS\"/>
    </mc:Choice>
  </mc:AlternateContent>
  <xr:revisionPtr revIDLastSave="1" documentId="11_5A0D242EDEEABEDE7A4E6BE04854DA4802352296" xr6:coauthVersionLast="47" xr6:coauthVersionMax="47" xr10:uidLastSave="{F2124851-053F-4D17-ADF0-52511410F495}"/>
  <bookViews>
    <workbookView xWindow="0" yWindow="0" windowWidth="17970" windowHeight="603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<sst xmlns="http://schemas.openxmlformats.org/spreadsheetml/2006/main" count="310" uniqueCount="251">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</sst>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showRowColHeaders="0" tabSelected="1" topLeftCell="F1" zoomScale="80" zoomScaleNormal="80" workbookViewId="0">
      <pane ySplit="4" topLeftCell="A5" activePane="bottomLeft" state="frozen"/>
      <selection pane="bottomLeft" activeCell="J5" sqref="J5:N5"/>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7.625" style="5" customWidth="1"/>
    <col min="10" max="12" width="9" style="3"/>
  </cols>
  <sheetData>
    <row r="1" spans="1:12" ht="26.25">
      <c r="A1" s="87" t="s">
        <v>0</v>
      </c>
      <c r="B1" s="87"/>
      <c r="C1" s="87"/>
      <c r="D1" s="87"/>
      <c r="E1" s="87"/>
      <c r="F1" s="87"/>
      <c r="G1" s="87"/>
      <c r="H1" s="87"/>
      <c r="I1" s="87"/>
    </row>
    <row r="2" spans="1:12" ht="15">
      <c r="A2" s="88" t="s">
        <v>1</v>
      </c>
      <c r="B2" s="88"/>
      <c r="C2" s="88"/>
      <c r="D2" s="88"/>
      <c r="E2" s="88"/>
      <c r="F2" s="88"/>
      <c r="G2" s="88"/>
      <c r="H2" s="88"/>
      <c r="I2" s="88"/>
      <c r="J2" s="8"/>
      <c r="K2" s="8"/>
      <c r="L2" s="8"/>
    </row>
    <row r="3" spans="1:12" ht="23.25">
      <c r="A3" s="89" t="s">
        <v>2</v>
      </c>
      <c r="B3" s="89"/>
      <c r="C3" s="89"/>
      <c r="D3" s="89"/>
      <c r="E3" s="54"/>
      <c r="F3" s="54"/>
      <c r="G3" s="90" t="s">
        <v>3</v>
      </c>
      <c r="H3" s="91"/>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85" t="s">
        <v>12</v>
      </c>
      <c r="B5" s="13" t="s">
        <v>13</v>
      </c>
      <c r="C5" s="11" t="s">
        <v>14</v>
      </c>
      <c r="D5" s="44">
        <v>2</v>
      </c>
      <c r="E5" s="66" t="s">
        <v>15</v>
      </c>
      <c r="F5" s="67" t="s">
        <v>16</v>
      </c>
      <c r="G5" s="40">
        <v>0</v>
      </c>
      <c r="H5" s="41">
        <f t="shared" ref="H5:H10" si="0">G5*D5</f>
        <v>0</v>
      </c>
      <c r="I5" s="70"/>
      <c r="J5" s="4"/>
      <c r="K5" s="4"/>
      <c r="L5" s="4"/>
    </row>
    <row r="6" spans="1:12" ht="90.95" customHeight="1">
      <c r="A6" s="86"/>
      <c r="B6" s="13" t="s">
        <v>17</v>
      </c>
      <c r="C6" s="12" t="s">
        <v>18</v>
      </c>
      <c r="D6" s="39">
        <v>1</v>
      </c>
      <c r="E6" s="66" t="s">
        <v>19</v>
      </c>
      <c r="F6" s="67" t="s">
        <v>20</v>
      </c>
      <c r="G6" s="40">
        <v>0</v>
      </c>
      <c r="H6" s="41">
        <f t="shared" si="0"/>
        <v>0</v>
      </c>
      <c r="I6" s="71"/>
      <c r="J6" s="4"/>
      <c r="K6" s="4"/>
      <c r="L6" s="4"/>
    </row>
    <row r="7" spans="1:12" ht="138.94999999999999" customHeight="1">
      <c r="A7" s="86"/>
      <c r="B7" s="13" t="s">
        <v>21</v>
      </c>
      <c r="C7" s="11" t="s">
        <v>22</v>
      </c>
      <c r="D7" s="39">
        <v>2</v>
      </c>
      <c r="E7" s="66" t="s">
        <v>23</v>
      </c>
      <c r="F7" s="66" t="s">
        <v>24</v>
      </c>
      <c r="G7" s="40">
        <v>0</v>
      </c>
      <c r="H7" s="41">
        <f t="shared" si="0"/>
        <v>0</v>
      </c>
      <c r="I7" s="71"/>
      <c r="J7" s="4"/>
      <c r="K7" s="4"/>
      <c r="L7" s="4"/>
    </row>
    <row r="8" spans="1:12" ht="119.45" customHeight="1">
      <c r="A8" s="86"/>
      <c r="B8" s="13" t="s">
        <v>25</v>
      </c>
      <c r="C8" s="12" t="s">
        <v>22</v>
      </c>
      <c r="D8" s="39">
        <v>1</v>
      </c>
      <c r="E8" s="66" t="s">
        <v>26</v>
      </c>
      <c r="F8" s="67" t="s">
        <v>27</v>
      </c>
      <c r="G8" s="40">
        <v>0</v>
      </c>
      <c r="H8" s="41">
        <f t="shared" si="0"/>
        <v>0</v>
      </c>
      <c r="I8" s="71"/>
      <c r="J8" s="4"/>
      <c r="K8" s="4"/>
      <c r="L8" s="4"/>
    </row>
    <row r="9" spans="1:12" ht="111.6" customHeight="1">
      <c r="A9" s="86"/>
      <c r="B9" s="13" t="s">
        <v>28</v>
      </c>
      <c r="C9" s="11" t="s">
        <v>29</v>
      </c>
      <c r="D9" s="39">
        <v>2</v>
      </c>
      <c r="E9" s="66" t="s">
        <v>30</v>
      </c>
      <c r="F9" s="67" t="s">
        <v>31</v>
      </c>
      <c r="G9" s="40">
        <v>0</v>
      </c>
      <c r="H9" s="41">
        <f t="shared" si="0"/>
        <v>0</v>
      </c>
      <c r="I9" s="71"/>
      <c r="J9" s="4"/>
      <c r="K9" s="4"/>
      <c r="L9" s="4"/>
    </row>
    <row r="10" spans="1:12" ht="84.6" customHeight="1">
      <c r="A10" s="86"/>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0</v>
      </c>
      <c r="I11" s="57">
        <f>(H11*100)/D11</f>
        <v>0</v>
      </c>
    </row>
    <row r="12" spans="1:12">
      <c r="G12" s="53"/>
      <c r="I12" s="52"/>
    </row>
    <row r="13" spans="1:12" ht="75.599999999999994" customHeight="1">
      <c r="A13" s="73" t="s">
        <v>36</v>
      </c>
      <c r="B13" s="13" t="s">
        <v>37</v>
      </c>
      <c r="C13" s="14" t="s">
        <v>22</v>
      </c>
      <c r="D13" s="39">
        <v>2</v>
      </c>
      <c r="E13" s="66" t="s">
        <v>38</v>
      </c>
      <c r="F13" s="66" t="s">
        <v>39</v>
      </c>
      <c r="G13" s="40">
        <v>1</v>
      </c>
      <c r="H13" s="41">
        <f t="shared" ref="H13:H23" si="1">G13*D13</f>
        <v>2</v>
      </c>
      <c r="I13" s="70"/>
      <c r="J13" s="4"/>
      <c r="K13" s="4"/>
      <c r="L13" s="4"/>
    </row>
    <row r="14" spans="1:12" ht="90">
      <c r="A14" s="74"/>
      <c r="B14" s="15" t="s">
        <v>40</v>
      </c>
      <c r="C14" s="16" t="s">
        <v>22</v>
      </c>
      <c r="D14" s="39">
        <v>1</v>
      </c>
      <c r="E14" s="66" t="s">
        <v>41</v>
      </c>
      <c r="F14" s="66" t="s">
        <v>42</v>
      </c>
      <c r="G14" s="40">
        <v>0</v>
      </c>
      <c r="H14" s="41">
        <f t="shared" si="1"/>
        <v>0</v>
      </c>
      <c r="I14" s="71"/>
      <c r="J14" s="4"/>
      <c r="K14" s="4"/>
      <c r="L14" s="4"/>
    </row>
    <row r="15" spans="1:12" ht="78.75">
      <c r="A15" s="74"/>
      <c r="B15" s="16" t="s">
        <v>43</v>
      </c>
      <c r="C15" s="16" t="s">
        <v>22</v>
      </c>
      <c r="D15" s="39">
        <v>2</v>
      </c>
      <c r="E15" s="66" t="s">
        <v>44</v>
      </c>
      <c r="F15" s="66" t="s">
        <v>45</v>
      </c>
      <c r="G15" s="40">
        <v>1</v>
      </c>
      <c r="H15" s="41">
        <f t="shared" si="1"/>
        <v>2</v>
      </c>
      <c r="I15" s="71"/>
      <c r="J15" s="4"/>
      <c r="K15" s="4"/>
      <c r="L15" s="4"/>
    </row>
    <row r="16" spans="1:12" ht="120.6" customHeight="1">
      <c r="A16" s="74"/>
      <c r="B16" s="16" t="s">
        <v>46</v>
      </c>
      <c r="C16" s="16" t="s">
        <v>22</v>
      </c>
      <c r="D16" s="39">
        <v>2</v>
      </c>
      <c r="E16" s="66" t="s">
        <v>47</v>
      </c>
      <c r="F16" s="67" t="s">
        <v>48</v>
      </c>
      <c r="G16" s="40">
        <v>1</v>
      </c>
      <c r="H16" s="41">
        <f t="shared" si="1"/>
        <v>2</v>
      </c>
      <c r="I16" s="71"/>
      <c r="J16" s="4"/>
      <c r="K16" s="4"/>
      <c r="L16" s="4"/>
    </row>
    <row r="17" spans="1:12" ht="183" customHeight="1">
      <c r="A17" s="74"/>
      <c r="B17" s="13" t="s">
        <v>49</v>
      </c>
      <c r="C17" s="14" t="s">
        <v>50</v>
      </c>
      <c r="D17" s="33">
        <v>2</v>
      </c>
      <c r="E17" s="66" t="s">
        <v>51</v>
      </c>
      <c r="F17" s="67" t="s">
        <v>52</v>
      </c>
      <c r="G17" s="40">
        <v>0</v>
      </c>
      <c r="H17" s="41">
        <f t="shared" si="1"/>
        <v>0</v>
      </c>
      <c r="I17" s="71"/>
      <c r="J17" s="4"/>
      <c r="K17" s="4"/>
      <c r="L17" s="4"/>
    </row>
    <row r="18" spans="1:12" ht="98.45" customHeight="1">
      <c r="A18" s="74"/>
      <c r="B18" s="13" t="s">
        <v>53</v>
      </c>
      <c r="C18" s="13" t="s">
        <v>54</v>
      </c>
      <c r="D18" s="33">
        <v>2</v>
      </c>
      <c r="E18" s="66" t="s">
        <v>55</v>
      </c>
      <c r="F18" s="67" t="s">
        <v>56</v>
      </c>
      <c r="G18" s="40">
        <v>0</v>
      </c>
      <c r="H18" s="41">
        <f t="shared" si="1"/>
        <v>0</v>
      </c>
      <c r="I18" s="71"/>
      <c r="J18" s="4"/>
      <c r="K18" s="4"/>
      <c r="L18" s="4"/>
    </row>
    <row r="19" spans="1:12" ht="180.95" customHeight="1">
      <c r="A19" s="74"/>
      <c r="B19" s="15" t="s">
        <v>57</v>
      </c>
      <c r="C19" s="16" t="s">
        <v>58</v>
      </c>
      <c r="D19" s="33">
        <v>2</v>
      </c>
      <c r="E19" s="66" t="s">
        <v>59</v>
      </c>
      <c r="F19" s="67" t="s">
        <v>60</v>
      </c>
      <c r="G19" s="40">
        <v>0.5</v>
      </c>
      <c r="H19" s="41">
        <f t="shared" si="1"/>
        <v>1</v>
      </c>
      <c r="I19" s="71"/>
      <c r="J19" s="4"/>
      <c r="K19" s="4"/>
      <c r="L19" s="4"/>
    </row>
    <row r="20" spans="1:12" ht="101.1" customHeight="1">
      <c r="A20" s="74"/>
      <c r="B20" s="14" t="s">
        <v>61</v>
      </c>
      <c r="C20" s="14" t="s">
        <v>62</v>
      </c>
      <c r="D20" s="34">
        <v>2</v>
      </c>
      <c r="E20" s="66" t="s">
        <v>63</v>
      </c>
      <c r="F20" s="67" t="s">
        <v>64</v>
      </c>
      <c r="G20" s="40">
        <v>0.5</v>
      </c>
      <c r="H20" s="41">
        <f t="shared" si="1"/>
        <v>1</v>
      </c>
      <c r="I20" s="71"/>
      <c r="J20" s="4"/>
      <c r="K20" s="4"/>
      <c r="L20" s="4"/>
    </row>
    <row r="21" spans="1:12" ht="99" customHeight="1">
      <c r="A21" s="74"/>
      <c r="B21" s="14" t="s">
        <v>65</v>
      </c>
      <c r="C21" s="14" t="s">
        <v>62</v>
      </c>
      <c r="D21" s="34">
        <v>2</v>
      </c>
      <c r="E21" s="66" t="s">
        <v>66</v>
      </c>
      <c r="F21" s="67" t="s">
        <v>67</v>
      </c>
      <c r="G21" s="40">
        <v>0</v>
      </c>
      <c r="H21" s="41">
        <f t="shared" si="1"/>
        <v>0</v>
      </c>
      <c r="I21" s="71"/>
      <c r="J21" s="4"/>
      <c r="K21" s="4"/>
      <c r="L21" s="4"/>
    </row>
    <row r="22" spans="1:12" ht="148.5" customHeight="1">
      <c r="A22" s="74"/>
      <c r="B22" s="14" t="s">
        <v>68</v>
      </c>
      <c r="C22" s="14" t="s">
        <v>69</v>
      </c>
      <c r="D22" s="34">
        <v>1</v>
      </c>
      <c r="E22" s="66" t="s">
        <v>70</v>
      </c>
      <c r="F22" s="67" t="s">
        <v>71</v>
      </c>
      <c r="G22" s="40">
        <v>0.5</v>
      </c>
      <c r="H22" s="41">
        <f t="shared" si="1"/>
        <v>0.5</v>
      </c>
      <c r="I22" s="71"/>
      <c r="J22" s="4"/>
      <c r="K22" s="4"/>
      <c r="L22" s="4"/>
    </row>
    <row r="23" spans="1:12" ht="140.44999999999999" customHeight="1">
      <c r="A23" s="75"/>
      <c r="B23" s="47" t="s">
        <v>72</v>
      </c>
      <c r="C23" s="65" t="s">
        <v>73</v>
      </c>
      <c r="D23" s="34">
        <v>1</v>
      </c>
      <c r="E23" s="66" t="s">
        <v>74</v>
      </c>
      <c r="F23" s="67" t="s">
        <v>75</v>
      </c>
      <c r="G23" s="40">
        <v>1</v>
      </c>
      <c r="H23" s="41">
        <f t="shared" si="1"/>
        <v>1</v>
      </c>
      <c r="I23" s="72"/>
      <c r="J23" s="4"/>
      <c r="K23" s="4"/>
      <c r="L23" s="4"/>
    </row>
    <row r="24" spans="1:12" ht="18.75">
      <c r="A24" s="6" t="s">
        <v>76</v>
      </c>
      <c r="B24" s="76"/>
      <c r="C24" s="77"/>
      <c r="D24" s="56">
        <f>SUM(D13:D23)</f>
        <v>19</v>
      </c>
      <c r="E24" s="27"/>
      <c r="F24" s="27"/>
      <c r="G24" s="30"/>
      <c r="H24" s="59">
        <f>SUM(H13:H23)</f>
        <v>9.5</v>
      </c>
      <c r="I24" s="57">
        <f>(H24*100)/D24</f>
        <v>50</v>
      </c>
      <c r="J24" s="9"/>
      <c r="K24" s="9"/>
      <c r="L24" s="9"/>
    </row>
    <row r="25" spans="1:12">
      <c r="G25" s="53"/>
      <c r="I25" s="52"/>
    </row>
    <row r="26" spans="1:12" ht="110.25">
      <c r="A26" s="78" t="s">
        <v>77</v>
      </c>
      <c r="B26" s="17" t="s">
        <v>78</v>
      </c>
      <c r="C26" s="17" t="s">
        <v>79</v>
      </c>
      <c r="D26" s="35">
        <v>2</v>
      </c>
      <c r="E26" s="66" t="s">
        <v>80</v>
      </c>
      <c r="F26" s="67" t="s">
        <v>81</v>
      </c>
      <c r="G26" s="42">
        <v>0</v>
      </c>
      <c r="H26" s="43">
        <f t="shared" ref="H26:H35" si="2">G26*D26</f>
        <v>0</v>
      </c>
      <c r="I26" s="70"/>
    </row>
    <row r="27" spans="1:12" ht="114.6" customHeight="1">
      <c r="A27" s="79"/>
      <c r="B27" s="19" t="s">
        <v>82</v>
      </c>
      <c r="C27" s="18" t="s">
        <v>83</v>
      </c>
      <c r="D27" s="36">
        <v>2</v>
      </c>
      <c r="E27" s="66" t="s">
        <v>84</v>
      </c>
      <c r="F27" s="67" t="s">
        <v>85</v>
      </c>
      <c r="G27" s="42">
        <v>0</v>
      </c>
      <c r="H27" s="43">
        <f t="shared" si="2"/>
        <v>0</v>
      </c>
      <c r="I27" s="71"/>
    </row>
    <row r="28" spans="1:12" ht="116.1" customHeight="1">
      <c r="A28" s="79"/>
      <c r="B28" s="19" t="s">
        <v>86</v>
      </c>
      <c r="C28" s="18" t="s">
        <v>22</v>
      </c>
      <c r="D28" s="36">
        <v>2</v>
      </c>
      <c r="E28" s="66" t="s">
        <v>87</v>
      </c>
      <c r="F28" s="67" t="s">
        <v>88</v>
      </c>
      <c r="G28" s="42">
        <v>0</v>
      </c>
      <c r="H28" s="43">
        <f t="shared" si="2"/>
        <v>0</v>
      </c>
      <c r="I28" s="71"/>
    </row>
    <row r="29" spans="1:12" ht="132" customHeight="1">
      <c r="A29" s="79"/>
      <c r="B29" s="19" t="s">
        <v>89</v>
      </c>
      <c r="C29" s="18" t="s">
        <v>90</v>
      </c>
      <c r="D29" s="36">
        <v>2</v>
      </c>
      <c r="E29" s="66" t="s">
        <v>91</v>
      </c>
      <c r="F29" s="67" t="s">
        <v>88</v>
      </c>
      <c r="G29" s="42">
        <v>0</v>
      </c>
      <c r="H29" s="43">
        <f t="shared" si="2"/>
        <v>0</v>
      </c>
      <c r="I29" s="71"/>
    </row>
    <row r="30" spans="1:12" ht="135" customHeight="1">
      <c r="A30" s="79"/>
      <c r="B30" s="17" t="s">
        <v>92</v>
      </c>
      <c r="C30" s="20" t="s">
        <v>14</v>
      </c>
      <c r="D30" s="35">
        <v>2</v>
      </c>
      <c r="E30" s="66" t="s">
        <v>93</v>
      </c>
      <c r="F30" s="67" t="s">
        <v>88</v>
      </c>
      <c r="G30" s="42">
        <v>0</v>
      </c>
      <c r="H30" s="43">
        <f t="shared" si="2"/>
        <v>0</v>
      </c>
      <c r="I30" s="71"/>
    </row>
    <row r="31" spans="1:12" ht="87.6" customHeight="1">
      <c r="A31" s="79"/>
      <c r="B31" s="19" t="s">
        <v>94</v>
      </c>
      <c r="C31" s="18" t="s">
        <v>14</v>
      </c>
      <c r="D31" s="36">
        <v>1</v>
      </c>
      <c r="E31" s="66" t="s">
        <v>95</v>
      </c>
      <c r="F31" s="67" t="s">
        <v>96</v>
      </c>
      <c r="G31" s="42">
        <v>0</v>
      </c>
      <c r="H31" s="43">
        <f t="shared" si="2"/>
        <v>0</v>
      </c>
      <c r="I31" s="71"/>
    </row>
    <row r="32" spans="1:12" ht="75.75" customHeight="1">
      <c r="A32" s="79"/>
      <c r="B32" s="19" t="s">
        <v>97</v>
      </c>
      <c r="C32" s="18" t="s">
        <v>98</v>
      </c>
      <c r="D32" s="36">
        <v>2</v>
      </c>
      <c r="E32" s="66" t="s">
        <v>99</v>
      </c>
      <c r="F32" s="67" t="s">
        <v>100</v>
      </c>
      <c r="G32" s="42">
        <v>0</v>
      </c>
      <c r="H32" s="43">
        <f t="shared" si="2"/>
        <v>0</v>
      </c>
      <c r="I32" s="71"/>
    </row>
    <row r="33" spans="1:12" ht="63" customHeight="1">
      <c r="A33" s="79"/>
      <c r="B33" s="19" t="s">
        <v>101</v>
      </c>
      <c r="C33" s="18" t="s">
        <v>14</v>
      </c>
      <c r="D33" s="36">
        <v>1</v>
      </c>
      <c r="E33" s="66" t="s">
        <v>102</v>
      </c>
      <c r="F33" s="67" t="s">
        <v>100</v>
      </c>
      <c r="G33" s="42">
        <v>0</v>
      </c>
      <c r="H33" s="43">
        <f t="shared" si="2"/>
        <v>0</v>
      </c>
      <c r="I33" s="71"/>
    </row>
    <row r="34" spans="1:12" ht="93.6" customHeight="1">
      <c r="A34" s="79"/>
      <c r="B34" s="17" t="s">
        <v>103</v>
      </c>
      <c r="C34" s="18" t="s">
        <v>14</v>
      </c>
      <c r="D34" s="35">
        <v>1</v>
      </c>
      <c r="E34" s="66" t="s">
        <v>104</v>
      </c>
      <c r="F34" s="67" t="s">
        <v>105</v>
      </c>
      <c r="G34" s="42">
        <v>0</v>
      </c>
      <c r="H34" s="43">
        <f t="shared" si="2"/>
        <v>0</v>
      </c>
      <c r="I34" s="71"/>
    </row>
    <row r="35" spans="1:12" ht="87.6" customHeight="1">
      <c r="A35" s="80"/>
      <c r="B35" s="17" t="s">
        <v>106</v>
      </c>
      <c r="C35" s="18" t="s">
        <v>14</v>
      </c>
      <c r="D35" s="35">
        <v>2</v>
      </c>
      <c r="E35" s="66" t="s">
        <v>107</v>
      </c>
      <c r="F35" s="67" t="s">
        <v>108</v>
      </c>
      <c r="G35" s="42">
        <v>0</v>
      </c>
      <c r="H35" s="43">
        <f t="shared" si="2"/>
        <v>0</v>
      </c>
      <c r="I35" s="72"/>
    </row>
    <row r="36" spans="1:12" ht="18.75" customHeight="1">
      <c r="A36" s="76" t="s">
        <v>109</v>
      </c>
      <c r="B36" s="77"/>
      <c r="C36" s="81"/>
      <c r="D36" s="60">
        <f>SUM(D26:D35)</f>
        <v>17</v>
      </c>
      <c r="E36" s="32"/>
      <c r="F36" s="32"/>
      <c r="G36" s="30"/>
      <c r="H36" s="61">
        <f>SUM(H26:H35)</f>
        <v>0</v>
      </c>
      <c r="I36" s="61">
        <f>(H36*100)/D36</f>
        <v>0</v>
      </c>
      <c r="J36" s="10"/>
      <c r="K36" s="10"/>
      <c r="L36" s="10"/>
    </row>
    <row r="37" spans="1:12">
      <c r="G37" s="53"/>
      <c r="I37" s="52"/>
    </row>
    <row r="38" spans="1:12" ht="220.5" customHeight="1">
      <c r="A38" s="78" t="s">
        <v>110</v>
      </c>
      <c r="B38" s="17" t="s">
        <v>111</v>
      </c>
      <c r="C38" s="17" t="s">
        <v>112</v>
      </c>
      <c r="D38" s="35">
        <v>2</v>
      </c>
      <c r="E38" s="66" t="s">
        <v>113</v>
      </c>
      <c r="F38" s="67" t="s">
        <v>114</v>
      </c>
      <c r="G38" s="42">
        <v>0.5</v>
      </c>
      <c r="H38" s="43">
        <f>G38*D38</f>
        <v>1</v>
      </c>
      <c r="I38" s="70"/>
    </row>
    <row r="39" spans="1:12" ht="223.5" customHeight="1">
      <c r="A39" s="79"/>
      <c r="B39" s="19" t="s">
        <v>115</v>
      </c>
      <c r="C39" s="18" t="s">
        <v>116</v>
      </c>
      <c r="D39" s="36">
        <v>2</v>
      </c>
      <c r="E39" s="66" t="s">
        <v>117</v>
      </c>
      <c r="F39" s="67" t="s">
        <v>114</v>
      </c>
      <c r="G39" s="42">
        <v>0.25</v>
      </c>
      <c r="H39" s="43">
        <f t="shared" ref="H39:H44" si="3">G39*D39</f>
        <v>0.5</v>
      </c>
      <c r="I39" s="71"/>
    </row>
    <row r="40" spans="1:12" ht="136.5" customHeight="1">
      <c r="A40" s="79"/>
      <c r="B40" s="19" t="s">
        <v>118</v>
      </c>
      <c r="C40" s="18" t="s">
        <v>14</v>
      </c>
      <c r="D40" s="36">
        <v>2</v>
      </c>
      <c r="E40" s="66" t="s">
        <v>119</v>
      </c>
      <c r="F40" s="67" t="s">
        <v>120</v>
      </c>
      <c r="G40" s="42">
        <v>0</v>
      </c>
      <c r="H40" s="43">
        <f t="shared" si="3"/>
        <v>0</v>
      </c>
      <c r="I40" s="71"/>
    </row>
    <row r="41" spans="1:12" ht="117.6" customHeight="1">
      <c r="A41" s="79"/>
      <c r="B41" s="19" t="s">
        <v>121</v>
      </c>
      <c r="C41" s="18" t="s">
        <v>122</v>
      </c>
      <c r="D41" s="36">
        <v>1</v>
      </c>
      <c r="E41" s="66" t="s">
        <v>123</v>
      </c>
      <c r="F41" s="67" t="s">
        <v>124</v>
      </c>
      <c r="G41" s="42">
        <v>0</v>
      </c>
      <c r="H41" s="43">
        <f t="shared" si="3"/>
        <v>0</v>
      </c>
      <c r="I41" s="71"/>
    </row>
    <row r="42" spans="1:12" ht="140.1" customHeight="1">
      <c r="A42" s="79"/>
      <c r="B42" s="17" t="s">
        <v>125</v>
      </c>
      <c r="C42" s="20" t="s">
        <v>126</v>
      </c>
      <c r="D42" s="35">
        <v>1</v>
      </c>
      <c r="E42" s="66" t="s">
        <v>127</v>
      </c>
      <c r="F42" s="67" t="s">
        <v>128</v>
      </c>
      <c r="G42" s="42">
        <v>0</v>
      </c>
      <c r="H42" s="43">
        <f t="shared" si="3"/>
        <v>0</v>
      </c>
      <c r="I42" s="71"/>
    </row>
    <row r="43" spans="1:12" ht="186.75" customHeight="1">
      <c r="A43" s="79"/>
      <c r="B43" s="19" t="s">
        <v>129</v>
      </c>
      <c r="C43" s="18" t="s">
        <v>130</v>
      </c>
      <c r="D43" s="36">
        <v>2</v>
      </c>
      <c r="E43" s="66" t="s">
        <v>131</v>
      </c>
      <c r="F43" s="67" t="s">
        <v>132</v>
      </c>
      <c r="G43" s="42">
        <v>0</v>
      </c>
      <c r="H43" s="43">
        <f t="shared" si="3"/>
        <v>0</v>
      </c>
      <c r="I43" s="71"/>
    </row>
    <row r="44" spans="1:12" ht="161.44999999999999" customHeight="1">
      <c r="A44" s="79"/>
      <c r="B44" s="19" t="s">
        <v>133</v>
      </c>
      <c r="C44" s="18" t="s">
        <v>112</v>
      </c>
      <c r="D44" s="36">
        <v>1</v>
      </c>
      <c r="E44" s="66" t="s">
        <v>134</v>
      </c>
      <c r="F44" s="67" t="s">
        <v>135</v>
      </c>
      <c r="G44" s="42">
        <v>0</v>
      </c>
      <c r="H44" s="43">
        <f t="shared" si="3"/>
        <v>0</v>
      </c>
      <c r="I44" s="71"/>
    </row>
    <row r="45" spans="1:12" ht="18.75" customHeight="1">
      <c r="A45" s="76" t="s">
        <v>136</v>
      </c>
      <c r="B45" s="77"/>
      <c r="C45" s="81"/>
      <c r="D45" s="60">
        <f>SUM(D38:D44)</f>
        <v>11</v>
      </c>
      <c r="E45" s="32"/>
      <c r="F45" s="32"/>
      <c r="G45" s="32"/>
      <c r="H45" s="61">
        <f>SUM(H38:H44)</f>
        <v>1.5</v>
      </c>
      <c r="I45" s="61">
        <f>(H45*100)/D45</f>
        <v>13.636363636363637</v>
      </c>
      <c r="J45" s="10"/>
      <c r="K45" s="10"/>
      <c r="L45" s="10"/>
    </row>
    <row r="46" spans="1:12">
      <c r="G46" s="53"/>
      <c r="I46" s="52"/>
    </row>
    <row r="47" spans="1:12" ht="165" customHeight="1">
      <c r="A47" s="82" t="s">
        <v>137</v>
      </c>
      <c r="B47" s="21" t="s">
        <v>138</v>
      </c>
      <c r="C47" s="21" t="s">
        <v>139</v>
      </c>
      <c r="D47" s="35">
        <v>2</v>
      </c>
      <c r="E47" s="66" t="s">
        <v>140</v>
      </c>
      <c r="F47" s="67" t="s">
        <v>141</v>
      </c>
      <c r="G47" s="42">
        <v>0.25</v>
      </c>
      <c r="H47" s="43">
        <f t="shared" ref="H47:H73" si="4">G47*D47</f>
        <v>0.5</v>
      </c>
      <c r="I47" s="70"/>
    </row>
    <row r="48" spans="1:12" ht="192.75" customHeight="1">
      <c r="A48" s="83"/>
      <c r="B48" s="22" t="s">
        <v>142</v>
      </c>
      <c r="C48" s="21" t="s">
        <v>139</v>
      </c>
      <c r="D48" s="36">
        <v>2</v>
      </c>
      <c r="E48" s="66" t="s">
        <v>143</v>
      </c>
      <c r="F48" s="67" t="s">
        <v>144</v>
      </c>
      <c r="G48" s="42">
        <v>0.5</v>
      </c>
      <c r="H48" s="43">
        <f t="shared" si="4"/>
        <v>1</v>
      </c>
      <c r="I48" s="71"/>
    </row>
    <row r="49" spans="1:9" ht="231.75" customHeight="1">
      <c r="A49" s="83"/>
      <c r="B49" s="22" t="s">
        <v>145</v>
      </c>
      <c r="C49" s="21" t="s">
        <v>139</v>
      </c>
      <c r="D49" s="37">
        <v>2</v>
      </c>
      <c r="E49" s="66" t="s">
        <v>146</v>
      </c>
      <c r="F49" s="67" t="s">
        <v>144</v>
      </c>
      <c r="G49" s="42">
        <v>0</v>
      </c>
      <c r="H49" s="43">
        <f t="shared" si="4"/>
        <v>0</v>
      </c>
      <c r="I49" s="71"/>
    </row>
    <row r="50" spans="1:9" ht="198.75" customHeight="1">
      <c r="A50" s="83"/>
      <c r="B50" s="22" t="s">
        <v>147</v>
      </c>
      <c r="C50" s="21" t="s">
        <v>139</v>
      </c>
      <c r="D50" s="37">
        <v>2</v>
      </c>
      <c r="E50" s="66" t="s">
        <v>148</v>
      </c>
      <c r="F50" s="67" t="s">
        <v>144</v>
      </c>
      <c r="G50" s="42">
        <v>0</v>
      </c>
      <c r="H50" s="43">
        <f t="shared" si="4"/>
        <v>0</v>
      </c>
      <c r="I50" s="71"/>
    </row>
    <row r="51" spans="1:9" ht="162" customHeight="1">
      <c r="A51" s="83"/>
      <c r="B51" s="22" t="s">
        <v>149</v>
      </c>
      <c r="C51" s="21" t="s">
        <v>139</v>
      </c>
      <c r="D51" s="36">
        <v>2</v>
      </c>
      <c r="E51" s="66" t="s">
        <v>150</v>
      </c>
      <c r="F51" s="67" t="s">
        <v>151</v>
      </c>
      <c r="G51" s="42">
        <v>0.25</v>
      </c>
      <c r="H51" s="43">
        <f t="shared" si="4"/>
        <v>0.5</v>
      </c>
      <c r="I51" s="71"/>
    </row>
    <row r="52" spans="1:9" ht="177" customHeight="1">
      <c r="A52" s="83"/>
      <c r="B52" s="21" t="s">
        <v>152</v>
      </c>
      <c r="C52" s="21" t="s">
        <v>139</v>
      </c>
      <c r="D52" s="36">
        <v>2</v>
      </c>
      <c r="E52" s="66" t="s">
        <v>153</v>
      </c>
      <c r="F52" s="67" t="s">
        <v>154</v>
      </c>
      <c r="G52" s="42">
        <v>0</v>
      </c>
      <c r="H52" s="43">
        <f t="shared" si="4"/>
        <v>0</v>
      </c>
      <c r="I52" s="71"/>
    </row>
    <row r="53" spans="1:9" ht="159" customHeight="1">
      <c r="A53" s="83"/>
      <c r="B53" s="22" t="s">
        <v>155</v>
      </c>
      <c r="C53" s="21" t="s">
        <v>139</v>
      </c>
      <c r="D53" s="36">
        <v>2</v>
      </c>
      <c r="E53" s="66" t="s">
        <v>156</v>
      </c>
      <c r="F53" s="67" t="s">
        <v>157</v>
      </c>
      <c r="G53" s="42">
        <v>0.25</v>
      </c>
      <c r="H53" s="43">
        <f t="shared" si="4"/>
        <v>0.5</v>
      </c>
      <c r="I53" s="71"/>
    </row>
    <row r="54" spans="1:9" ht="159.75" customHeight="1">
      <c r="A54" s="83"/>
      <c r="B54" s="21" t="s">
        <v>158</v>
      </c>
      <c r="C54" s="21" t="s">
        <v>159</v>
      </c>
      <c r="D54" s="36">
        <v>2</v>
      </c>
      <c r="E54" s="66" t="s">
        <v>160</v>
      </c>
      <c r="F54" s="67" t="s">
        <v>157</v>
      </c>
      <c r="G54" s="42">
        <v>0.5</v>
      </c>
      <c r="H54" s="43">
        <f t="shared" si="4"/>
        <v>1</v>
      </c>
      <c r="I54" s="71"/>
    </row>
    <row r="55" spans="1:9" ht="162" customHeight="1">
      <c r="A55" s="83"/>
      <c r="B55" s="22" t="s">
        <v>161</v>
      </c>
      <c r="C55" s="21" t="s">
        <v>139</v>
      </c>
      <c r="D55" s="36">
        <v>2</v>
      </c>
      <c r="E55" s="66" t="s">
        <v>162</v>
      </c>
      <c r="F55" s="67" t="s">
        <v>144</v>
      </c>
      <c r="G55" s="42">
        <v>0</v>
      </c>
      <c r="H55" s="43">
        <f t="shared" si="4"/>
        <v>0</v>
      </c>
      <c r="I55" s="71"/>
    </row>
    <row r="56" spans="1:9" ht="177" customHeight="1">
      <c r="A56" s="83"/>
      <c r="B56" s="22" t="s">
        <v>163</v>
      </c>
      <c r="C56" s="21" t="s">
        <v>139</v>
      </c>
      <c r="D56" s="36">
        <v>2</v>
      </c>
      <c r="E56" s="66" t="s">
        <v>164</v>
      </c>
      <c r="F56" s="67" t="s">
        <v>144</v>
      </c>
      <c r="G56" s="42">
        <v>0</v>
      </c>
      <c r="H56" s="43">
        <f t="shared" si="4"/>
        <v>0</v>
      </c>
      <c r="I56" s="71"/>
    </row>
    <row r="57" spans="1:9" ht="174" customHeight="1">
      <c r="A57" s="83"/>
      <c r="B57" s="22" t="s">
        <v>165</v>
      </c>
      <c r="C57" s="21" t="s">
        <v>139</v>
      </c>
      <c r="D57" s="36">
        <v>2</v>
      </c>
      <c r="E57" s="66" t="s">
        <v>166</v>
      </c>
      <c r="F57" s="67" t="s">
        <v>144</v>
      </c>
      <c r="G57" s="42">
        <v>0</v>
      </c>
      <c r="H57" s="43">
        <f t="shared" si="4"/>
        <v>0</v>
      </c>
      <c r="I57" s="71"/>
    </row>
    <row r="58" spans="1:9" ht="155.25" customHeight="1">
      <c r="A58" s="83"/>
      <c r="B58" s="22" t="s">
        <v>167</v>
      </c>
      <c r="C58" s="21" t="s">
        <v>139</v>
      </c>
      <c r="D58" s="36">
        <v>2</v>
      </c>
      <c r="E58" s="66" t="s">
        <v>168</v>
      </c>
      <c r="F58" s="67" t="s">
        <v>169</v>
      </c>
      <c r="G58" s="42">
        <v>0.5</v>
      </c>
      <c r="H58" s="43">
        <f t="shared" si="4"/>
        <v>1</v>
      </c>
      <c r="I58" s="71"/>
    </row>
    <row r="59" spans="1:9" ht="237" customHeight="1">
      <c r="A59" s="83"/>
      <c r="B59" s="22" t="s">
        <v>170</v>
      </c>
      <c r="C59" s="22" t="s">
        <v>171</v>
      </c>
      <c r="D59" s="36">
        <v>2</v>
      </c>
      <c r="E59" s="66" t="s">
        <v>172</v>
      </c>
      <c r="F59" s="67" t="s">
        <v>169</v>
      </c>
      <c r="G59" s="42">
        <v>0.75</v>
      </c>
      <c r="H59" s="43">
        <f t="shared" si="4"/>
        <v>1.5</v>
      </c>
      <c r="I59" s="71"/>
    </row>
    <row r="60" spans="1:9" ht="155.25" customHeight="1">
      <c r="A60" s="83"/>
      <c r="B60" s="22" t="s">
        <v>173</v>
      </c>
      <c r="C60" s="21" t="s">
        <v>139</v>
      </c>
      <c r="D60" s="36">
        <v>2</v>
      </c>
      <c r="E60" s="66" t="s">
        <v>174</v>
      </c>
      <c r="F60" s="67" t="s">
        <v>169</v>
      </c>
      <c r="G60" s="42">
        <v>0.25</v>
      </c>
      <c r="H60" s="43">
        <f t="shared" si="4"/>
        <v>0.5</v>
      </c>
      <c r="I60" s="71"/>
    </row>
    <row r="61" spans="1:9" ht="205.5" customHeight="1">
      <c r="A61" s="83"/>
      <c r="B61" s="22" t="s">
        <v>175</v>
      </c>
      <c r="C61" s="22" t="s">
        <v>176</v>
      </c>
      <c r="D61" s="38">
        <v>2</v>
      </c>
      <c r="E61" s="66" t="s">
        <v>177</v>
      </c>
      <c r="F61" s="67" t="s">
        <v>178</v>
      </c>
      <c r="G61" s="42">
        <v>0.75</v>
      </c>
      <c r="H61" s="43">
        <f t="shared" si="4"/>
        <v>1.5</v>
      </c>
      <c r="I61" s="71"/>
    </row>
    <row r="62" spans="1:9" ht="141.75">
      <c r="A62" s="83"/>
      <c r="B62" s="22" t="s">
        <v>179</v>
      </c>
      <c r="C62" s="22" t="s">
        <v>180</v>
      </c>
      <c r="D62" s="33">
        <v>1</v>
      </c>
      <c r="E62" s="66" t="s">
        <v>181</v>
      </c>
      <c r="F62" s="67" t="s">
        <v>182</v>
      </c>
      <c r="G62" s="42">
        <v>0.25</v>
      </c>
      <c r="H62" s="43">
        <f t="shared" si="4"/>
        <v>0.25</v>
      </c>
      <c r="I62" s="71"/>
    </row>
    <row r="63" spans="1:9" ht="157.5" customHeight="1">
      <c r="A63" s="83"/>
      <c r="B63" s="22" t="s">
        <v>183</v>
      </c>
      <c r="C63" s="21" t="s">
        <v>184</v>
      </c>
      <c r="D63" s="37">
        <v>1</v>
      </c>
      <c r="E63" s="66" t="s">
        <v>185</v>
      </c>
      <c r="F63" s="67" t="s">
        <v>182</v>
      </c>
      <c r="G63" s="42">
        <v>0.75</v>
      </c>
      <c r="H63" s="43">
        <f t="shared" si="4"/>
        <v>0.75</v>
      </c>
      <c r="I63" s="71"/>
    </row>
    <row r="64" spans="1:9" ht="252" customHeight="1">
      <c r="A64" s="83"/>
      <c r="B64" s="22" t="s">
        <v>186</v>
      </c>
      <c r="C64" s="21" t="s">
        <v>187</v>
      </c>
      <c r="D64" s="36">
        <v>2</v>
      </c>
      <c r="E64" s="66" t="s">
        <v>188</v>
      </c>
      <c r="F64" s="67" t="s">
        <v>189</v>
      </c>
      <c r="G64" s="42">
        <v>0</v>
      </c>
      <c r="H64" s="43">
        <f t="shared" si="4"/>
        <v>0</v>
      </c>
      <c r="I64" s="71"/>
    </row>
    <row r="65" spans="1:12" ht="162.75" customHeight="1">
      <c r="A65" s="83"/>
      <c r="B65" s="22" t="s">
        <v>190</v>
      </c>
      <c r="C65" s="22" t="s">
        <v>139</v>
      </c>
      <c r="D65" s="36">
        <v>2</v>
      </c>
      <c r="E65" s="66" t="s">
        <v>191</v>
      </c>
      <c r="F65" s="67" t="s">
        <v>144</v>
      </c>
      <c r="G65" s="42">
        <v>0</v>
      </c>
      <c r="H65" s="43">
        <f t="shared" si="4"/>
        <v>0</v>
      </c>
      <c r="I65" s="71"/>
    </row>
    <row r="66" spans="1:12" ht="163.5" customHeight="1">
      <c r="A66" s="83"/>
      <c r="B66" s="22" t="s">
        <v>192</v>
      </c>
      <c r="C66" s="22" t="s">
        <v>139</v>
      </c>
      <c r="D66" s="36">
        <v>2</v>
      </c>
      <c r="E66" s="66" t="s">
        <v>193</v>
      </c>
      <c r="F66" s="67" t="s">
        <v>144</v>
      </c>
      <c r="G66" s="42">
        <v>0</v>
      </c>
      <c r="H66" s="43">
        <f t="shared" si="4"/>
        <v>0</v>
      </c>
      <c r="I66" s="71"/>
    </row>
    <row r="67" spans="1:12" ht="158.25" customHeight="1">
      <c r="A67" s="83"/>
      <c r="B67" s="22" t="s">
        <v>194</v>
      </c>
      <c r="C67" s="22" t="s">
        <v>195</v>
      </c>
      <c r="D67" s="36">
        <v>2</v>
      </c>
      <c r="E67" s="66" t="s">
        <v>196</v>
      </c>
      <c r="F67" s="67" t="s">
        <v>144</v>
      </c>
      <c r="G67" s="42">
        <v>0</v>
      </c>
      <c r="H67" s="43">
        <f t="shared" si="4"/>
        <v>0</v>
      </c>
      <c r="I67" s="71"/>
    </row>
    <row r="68" spans="1:12" ht="204.75" customHeight="1">
      <c r="A68" s="83"/>
      <c r="B68" s="22" t="s">
        <v>197</v>
      </c>
      <c r="C68" s="22" t="s">
        <v>176</v>
      </c>
      <c r="D68" s="36">
        <v>2</v>
      </c>
      <c r="E68" s="66" t="s">
        <v>198</v>
      </c>
      <c r="F68" s="66" t="s">
        <v>199</v>
      </c>
      <c r="G68" s="42">
        <v>0</v>
      </c>
      <c r="H68" s="43">
        <f t="shared" si="4"/>
        <v>0</v>
      </c>
      <c r="I68" s="71"/>
    </row>
    <row r="69" spans="1:12" ht="178.5" customHeight="1">
      <c r="A69" s="83"/>
      <c r="B69" s="22" t="s">
        <v>200</v>
      </c>
      <c r="C69" s="22" t="s">
        <v>116</v>
      </c>
      <c r="D69" s="36">
        <v>2</v>
      </c>
      <c r="E69" s="66" t="s">
        <v>201</v>
      </c>
      <c r="F69" s="67" t="s">
        <v>202</v>
      </c>
      <c r="G69" s="42">
        <v>0</v>
      </c>
      <c r="H69" s="43">
        <f t="shared" si="4"/>
        <v>0</v>
      </c>
      <c r="I69" s="71"/>
    </row>
    <row r="70" spans="1:12" ht="163.5" customHeight="1">
      <c r="A70" s="83"/>
      <c r="B70" s="22" t="s">
        <v>203</v>
      </c>
      <c r="C70" s="22" t="s">
        <v>139</v>
      </c>
      <c r="D70" s="36">
        <v>2</v>
      </c>
      <c r="E70" s="66" t="s">
        <v>204</v>
      </c>
      <c r="F70" s="67" t="s">
        <v>205</v>
      </c>
      <c r="G70" s="42">
        <v>0</v>
      </c>
      <c r="H70" s="43">
        <f t="shared" si="4"/>
        <v>0</v>
      </c>
      <c r="I70" s="71"/>
    </row>
    <row r="71" spans="1:12" ht="84" customHeight="1">
      <c r="A71" s="83"/>
      <c r="B71" s="22" t="s">
        <v>206</v>
      </c>
      <c r="C71" s="22" t="s">
        <v>14</v>
      </c>
      <c r="D71" s="36">
        <v>1</v>
      </c>
      <c r="E71" s="66" t="s">
        <v>207</v>
      </c>
      <c r="F71" s="67" t="s">
        <v>208</v>
      </c>
      <c r="G71" s="42">
        <v>0</v>
      </c>
      <c r="H71" s="43">
        <f t="shared" si="4"/>
        <v>0</v>
      </c>
      <c r="I71" s="71"/>
    </row>
    <row r="72" spans="1:12" ht="107.1" customHeight="1">
      <c r="A72" s="83"/>
      <c r="B72" s="22" t="s">
        <v>209</v>
      </c>
      <c r="C72" s="22" t="s">
        <v>14</v>
      </c>
      <c r="D72" s="36">
        <v>1</v>
      </c>
      <c r="E72" s="66" t="s">
        <v>210</v>
      </c>
      <c r="F72" s="67" t="s">
        <v>211</v>
      </c>
      <c r="G72" s="42">
        <v>0</v>
      </c>
      <c r="H72" s="43">
        <f t="shared" si="4"/>
        <v>0</v>
      </c>
      <c r="I72" s="71"/>
    </row>
    <row r="73" spans="1:12" ht="54" customHeight="1">
      <c r="A73" s="84"/>
      <c r="B73" s="22" t="s">
        <v>212</v>
      </c>
      <c r="C73" s="22" t="s">
        <v>14</v>
      </c>
      <c r="D73" s="36">
        <v>1</v>
      </c>
      <c r="E73" s="66" t="s">
        <v>213</v>
      </c>
      <c r="F73" s="67" t="s">
        <v>214</v>
      </c>
      <c r="G73" s="42">
        <v>0</v>
      </c>
      <c r="H73" s="43">
        <f t="shared" si="4"/>
        <v>0</v>
      </c>
      <c r="I73" s="72"/>
    </row>
    <row r="74" spans="1:12" ht="18.75">
      <c r="A74" s="6" t="s">
        <v>215</v>
      </c>
      <c r="B74" s="24"/>
      <c r="C74" s="24"/>
      <c r="D74" s="62">
        <f>SUM(D47:D73)</f>
        <v>49</v>
      </c>
      <c r="E74" s="32"/>
      <c r="F74" s="32"/>
      <c r="G74" s="30"/>
      <c r="H74" s="61">
        <f>SUM(H47:H73)</f>
        <v>9</v>
      </c>
      <c r="I74" s="61">
        <f>(H74*100)/D74</f>
        <v>18.367346938775512</v>
      </c>
      <c r="J74" s="23"/>
      <c r="K74" s="23"/>
      <c r="L74" s="23"/>
    </row>
    <row r="75" spans="1:12">
      <c r="G75" s="53"/>
      <c r="I75" s="52"/>
    </row>
    <row r="76" spans="1:12" ht="156" customHeight="1">
      <c r="A76" s="68" t="s">
        <v>216</v>
      </c>
      <c r="B76" s="48" t="s">
        <v>217</v>
      </c>
      <c r="C76" s="48" t="s">
        <v>218</v>
      </c>
      <c r="D76" s="35">
        <v>1</v>
      </c>
      <c r="E76" s="66" t="s">
        <v>219</v>
      </c>
      <c r="F76" s="66" t="s">
        <v>220</v>
      </c>
      <c r="G76" s="42">
        <v>0</v>
      </c>
      <c r="H76" s="43">
        <f t="shared" ref="H76:H85" si="5">G76*D76</f>
        <v>0</v>
      </c>
      <c r="I76" s="70"/>
    </row>
    <row r="77" spans="1:12" ht="72" customHeight="1">
      <c r="A77" s="69"/>
      <c r="B77" s="49" t="s">
        <v>221</v>
      </c>
      <c r="C77" s="49" t="s">
        <v>222</v>
      </c>
      <c r="D77" s="33">
        <v>1</v>
      </c>
      <c r="E77" s="66" t="s">
        <v>223</v>
      </c>
      <c r="F77" s="66" t="s">
        <v>224</v>
      </c>
      <c r="G77" s="42">
        <v>0</v>
      </c>
      <c r="H77" s="43">
        <f t="shared" si="5"/>
        <v>0</v>
      </c>
      <c r="I77" s="71"/>
    </row>
    <row r="78" spans="1:12" ht="136.5" customHeight="1">
      <c r="A78" s="69"/>
      <c r="B78" s="48" t="s">
        <v>225</v>
      </c>
      <c r="C78" s="48" t="s">
        <v>222</v>
      </c>
      <c r="D78" s="39">
        <v>1</v>
      </c>
      <c r="E78" s="66" t="s">
        <v>226</v>
      </c>
      <c r="F78" s="66" t="s">
        <v>227</v>
      </c>
      <c r="G78" s="42">
        <v>0</v>
      </c>
      <c r="H78" s="43">
        <f t="shared" si="5"/>
        <v>0</v>
      </c>
      <c r="I78" s="71"/>
    </row>
    <row r="79" spans="1:12" ht="82.5" customHeight="1">
      <c r="A79" s="69"/>
      <c r="B79" s="48" t="s">
        <v>228</v>
      </c>
      <c r="C79" s="63" t="s">
        <v>229</v>
      </c>
      <c r="D79" s="39">
        <v>1</v>
      </c>
      <c r="E79" s="66" t="s">
        <v>230</v>
      </c>
      <c r="F79" s="66" t="s">
        <v>220</v>
      </c>
      <c r="G79" s="42">
        <v>0</v>
      </c>
      <c r="H79" s="43">
        <f t="shared" si="5"/>
        <v>0</v>
      </c>
      <c r="I79" s="71"/>
    </row>
    <row r="80" spans="1:12" ht="81.599999999999994" customHeight="1">
      <c r="A80" s="69"/>
      <c r="B80" s="48" t="s">
        <v>231</v>
      </c>
      <c r="C80" s="63" t="s">
        <v>229</v>
      </c>
      <c r="D80" s="39">
        <v>1</v>
      </c>
      <c r="E80" s="66" t="s">
        <v>232</v>
      </c>
      <c r="F80" s="66" t="s">
        <v>220</v>
      </c>
      <c r="G80" s="42">
        <v>0</v>
      </c>
      <c r="H80" s="43">
        <f t="shared" si="5"/>
        <v>0</v>
      </c>
      <c r="I80" s="71"/>
    </row>
    <row r="81" spans="1:12" ht="96.6" customHeight="1">
      <c r="A81" s="69"/>
      <c r="B81" s="48" t="s">
        <v>233</v>
      </c>
      <c r="C81" s="63" t="s">
        <v>234</v>
      </c>
      <c r="D81" s="39">
        <v>2</v>
      </c>
      <c r="E81" s="66" t="s">
        <v>235</v>
      </c>
      <c r="F81" s="66" t="s">
        <v>236</v>
      </c>
      <c r="G81" s="42">
        <v>0</v>
      </c>
      <c r="H81" s="43">
        <f t="shared" si="5"/>
        <v>0</v>
      </c>
      <c r="I81" s="71"/>
    </row>
    <row r="82" spans="1:12" ht="99.75" customHeight="1">
      <c r="A82" s="69"/>
      <c r="B82" s="48" t="s">
        <v>237</v>
      </c>
      <c r="C82" s="63" t="s">
        <v>238</v>
      </c>
      <c r="D82" s="39">
        <v>2</v>
      </c>
      <c r="E82" s="66" t="s">
        <v>239</v>
      </c>
      <c r="F82" s="66" t="s">
        <v>220</v>
      </c>
      <c r="G82" s="42">
        <v>0</v>
      </c>
      <c r="H82" s="43">
        <f t="shared" si="5"/>
        <v>0</v>
      </c>
      <c r="I82" s="71"/>
    </row>
    <row r="83" spans="1:12" ht="156.75" customHeight="1">
      <c r="A83" s="69"/>
      <c r="B83" s="48" t="s">
        <v>240</v>
      </c>
      <c r="C83" s="63" t="s">
        <v>241</v>
      </c>
      <c r="D83" s="39">
        <v>2</v>
      </c>
      <c r="E83" s="66" t="s">
        <v>242</v>
      </c>
      <c r="F83" s="66" t="s">
        <v>220</v>
      </c>
      <c r="G83" s="42">
        <v>0</v>
      </c>
      <c r="H83" s="43">
        <f t="shared" si="5"/>
        <v>0</v>
      </c>
      <c r="I83" s="71"/>
    </row>
    <row r="84" spans="1:12" ht="93" customHeight="1">
      <c r="A84" s="69"/>
      <c r="B84" s="48" t="s">
        <v>243</v>
      </c>
      <c r="C84" s="64" t="s">
        <v>229</v>
      </c>
      <c r="D84" s="39">
        <v>1</v>
      </c>
      <c r="E84" s="66" t="s">
        <v>244</v>
      </c>
      <c r="F84" s="66" t="s">
        <v>245</v>
      </c>
      <c r="G84" s="42">
        <v>0</v>
      </c>
      <c r="H84" s="43">
        <f t="shared" si="5"/>
        <v>0</v>
      </c>
      <c r="I84" s="71"/>
    </row>
    <row r="85" spans="1:12" ht="57.95" customHeight="1">
      <c r="A85" s="69"/>
      <c r="B85" s="50" t="s">
        <v>246</v>
      </c>
      <c r="C85" s="50" t="s">
        <v>229</v>
      </c>
      <c r="D85" s="34">
        <v>1</v>
      </c>
      <c r="E85" s="66" t="s">
        <v>247</v>
      </c>
      <c r="F85" s="66" t="s">
        <v>248</v>
      </c>
      <c r="G85" s="42">
        <v>0</v>
      </c>
      <c r="H85" s="43">
        <f t="shared" si="5"/>
        <v>0</v>
      </c>
      <c r="I85" s="72"/>
    </row>
    <row r="86" spans="1:12" ht="18.75">
      <c r="A86" s="25" t="s">
        <v>249</v>
      </c>
      <c r="B86" s="26"/>
      <c r="C86" s="26"/>
      <c r="D86" s="59">
        <f>SUM(D76:D85)</f>
        <v>13</v>
      </c>
      <c r="E86" s="27"/>
      <c r="F86" s="27"/>
      <c r="G86" s="30"/>
      <c r="H86" s="59">
        <f>SUM(H76:H85)</f>
        <v>0</v>
      </c>
      <c r="I86" s="59">
        <f>(H86*100)/D86</f>
        <v>0</v>
      </c>
      <c r="J86" s="9"/>
      <c r="K86" s="9"/>
      <c r="L86" s="9"/>
    </row>
    <row r="88" spans="1:12" ht="21">
      <c r="A88" s="29" t="s">
        <v>250</v>
      </c>
      <c r="B88" s="31">
        <f>(SUM(I86,I74,I45,I36,I24,I11)*100)/600</f>
        <v>13.667285095856526</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8A4A886A-B8B2-43E4-B43B-7B609A6AD982}"/>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