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xl/vbaProject.bin" ContentType="application/vnd.ms-office.vbaPro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 codeName="{00000000-0000-0000-0000-000000000000}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osbrasil-my.sharepoint.com/personal/indaial_osbrasil_org_br/Documents/OSB INDAIAL/00- Transparencia Internacional/RECURSO FINALIZADO/"/>
    </mc:Choice>
  </mc:AlternateContent>
  <xr:revisionPtr revIDLastSave="10" documentId="8_{C4AC4878-3CE9-4549-8C7E-5F58EC9DC574}" xr6:coauthVersionLast="47" xr6:coauthVersionMax="47" xr10:uidLastSave="{1B7E2BF2-ACC0-4C31-804C-44E5C23906D2}"/>
  <bookViews>
    <workbookView xWindow="-120" yWindow="-120" windowWidth="20730" windowHeight="11160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7" l="1"/>
  <c r="C3" i="17"/>
  <c r="C4" i="17"/>
  <c r="C5" i="17"/>
  <c r="C6" i="17"/>
  <c r="C7" i="17"/>
  <c r="C8" i="17"/>
  <c r="C9" i="17"/>
  <c r="C10" i="17"/>
  <c r="C11" i="17"/>
  <c r="C13" i="17"/>
  <c r="C14" i="17"/>
  <c r="C2" i="17"/>
  <c r="A12" i="17" a="1"/>
  <c r="A12" i="17" s="1"/>
  <c r="A6" i="17" a="1"/>
  <c r="A6" i="17" s="1"/>
  <c r="A14" i="17" a="1"/>
  <c r="A14" i="17" s="1"/>
  <c r="A10" i="17" a="1"/>
  <c r="A10" i="17" s="1"/>
  <c r="A5" i="17" a="1"/>
  <c r="A5" i="17" s="1"/>
  <c r="A9" i="17" a="1"/>
  <c r="A9" i="17" s="1"/>
  <c r="A3" i="17" a="1"/>
  <c r="A3" i="17" s="1"/>
  <c r="A4" i="17" a="1"/>
  <c r="A4" i="17" s="1"/>
  <c r="A8" i="17" a="1"/>
  <c r="A8" i="17" s="1"/>
  <c r="A11" i="17" a="1"/>
  <c r="A11" i="17" s="1"/>
  <c r="A13" i="17" a="1"/>
  <c r="A13" i="17" s="1"/>
  <c r="A2" i="17" a="1"/>
  <c r="A2" i="17" s="1"/>
  <c r="D12" i="17"/>
  <c r="D6" i="17"/>
  <c r="D14" i="17"/>
  <c r="D10" i="17"/>
  <c r="D5" i="17"/>
  <c r="D9" i="17"/>
  <c r="D3" i="17"/>
  <c r="D4" i="17"/>
  <c r="D8" i="17"/>
  <c r="D11" i="17"/>
  <c r="D13" i="17"/>
  <c r="D2" i="17"/>
  <c r="D7" i="17" l="1"/>
  <c r="A7" i="17" l="1" a="1"/>
  <c r="A7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<sst xmlns="http://schemas.openxmlformats.org/spreadsheetml/2006/main" count="24" uniqueCount="24">
  <si>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</si>
  <si>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</si>
  <si>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</si>
  <si>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</si>
  <si>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</si>
  <si>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</si>
  <si>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</si>
  <si>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</si>
  <si>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</si>
  <si>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</si>
  <si>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Timbó</t>
  </si>
  <si>
    <t>Pomerode</t>
  </si>
  <si>
    <t>Rio dos Cedros</t>
  </si>
  <si>
    <t>Guabiruba</t>
  </si>
  <si>
    <t>Blumenau</t>
  </si>
  <si>
    <t>Apiuna</t>
  </si>
  <si>
    <t>Rodeio</t>
  </si>
  <si>
    <t>Indaial</t>
  </si>
  <si>
    <t>Gaspar</t>
  </si>
  <si>
    <t>Benedito Novo</t>
  </si>
  <si>
    <t>Ascurra</t>
  </si>
  <si>
    <t>Brusque</t>
  </si>
  <si>
    <t>Doutor Pedrinho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</si>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</sst>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2" xfId="0" applyNumberForma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12" Type="http://schemas.microsoft.com/office/2006/relationships/vbaProject" Target="vbaProject.bin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31</xdr:row>
      <xdr:rowOff>0</xdr:rowOff>
    </xdr:from>
    <xdr:to>
      <xdr:col>1</xdr:col>
      <xdr:colOff>304800</xdr:colOff>
      <xdr:row>32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14" totalsRowShown="0" headerRowDxfId="12" dataDxfId="11" tableBorderDxfId="10">
  <autoFilter ref="A1:J14" xr:uid="{9CE8BCAA-DFAD-44D8-A5F2-8F3FAC635688}"/>
  <sortState xmlns:xlrd2="http://schemas.microsoft.com/office/spreadsheetml/2017/richdata2" ref="A2:J14">
    <sortCondition ref="A1:A14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>
      <calculatedColumnFormula>(SUM(E2,F2,G2,H2,I2,J2)*100)/600</calculatedColumnFormula>
    </tableColumn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32"/>
  <sheetViews>
    <sheetView showGridLines="0" tabSelected="1" zoomScaleNormal="100" workbookViewId="0">
      <selection activeCell="L10" sqref="L10"/>
    </sheetView>
  </sheetViews>
  <sheetFormatPr defaultColWidth="9.28515625" defaultRowHeight="22.5" customHeight="1"/>
  <cols>
    <col min="1" max="1" width="14.5703125" style="1" customWidth="1"/>
    <col min="2" max="2" width="26.5703125" style="6" customWidth="1"/>
    <col min="3" max="3" width="23.5703125" style="6" customWidth="1"/>
    <col min="4" max="4" width="18.5703125" style="3" customWidth="1"/>
    <col min="5" max="9" width="15.42578125" style="6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0" t="s">
        <v>0</v>
      </c>
      <c r="B1" s="11" t="s">
        <v>1</v>
      </c>
      <c r="C1" s="12" t="s">
        <v>2</v>
      </c>
      <c r="D1" s="10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3" t="s">
        <v>9</v>
      </c>
    </row>
    <row r="2" spans="1:10" ht="18.75" customHeight="1">
      <c r="A2" s="14" cm="1">
        <f t="array" ref="A2">SUMPRODUCT((Ranking[[#This Row],[PONTUAÇÃO FINAL]]&lt;Ranking[PONTUAÇÃO FINAL])/COUNTIF(Ranking[PONTUAÇÃO FINAL],Ranking[PONTUAÇÃO FINAL]))+1</f>
        <v>1</v>
      </c>
      <c r="B2" s="9" t="s">
        <v>10</v>
      </c>
      <c r="C2" s="8">
        <f>(SUM(E2,F2,G2,H2,I2,J2)*100)/600</f>
        <v>82.114999999999995</v>
      </c>
      <c r="D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ÓTIMO</v>
      </c>
      <c r="E2" s="17">
        <v>80</v>
      </c>
      <c r="F2" s="17">
        <v>81.569999999999993</v>
      </c>
      <c r="G2" s="17">
        <v>64.7</v>
      </c>
      <c r="H2" s="17">
        <v>81.81</v>
      </c>
      <c r="I2" s="17">
        <v>100</v>
      </c>
      <c r="J2" s="17">
        <v>84.61</v>
      </c>
    </row>
    <row r="3" spans="1:10" ht="18.75" customHeight="1">
      <c r="A3" s="14" cm="1">
        <f t="array" ref="A3">SUMPRODUCT((Ranking[[#This Row],[PONTUAÇÃO FINAL]]&lt;Ranking[PONTUAÇÃO FINAL])/COUNTIF(Ranking[PONTUAÇÃO FINAL],Ranking[PONTUAÇÃO FINAL]))+1</f>
        <v>2</v>
      </c>
      <c r="B3" s="9" t="s">
        <v>11</v>
      </c>
      <c r="C3" s="8">
        <f t="shared" ref="C3:C14" si="0">(SUM(E3,F3,G3,H3,I3,J3)*100)/600</f>
        <v>71.625</v>
      </c>
      <c r="D3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3" s="17">
        <v>40</v>
      </c>
      <c r="F3" s="17">
        <v>78.94</v>
      </c>
      <c r="G3" s="17">
        <v>70.58</v>
      </c>
      <c r="H3" s="17">
        <v>86.36</v>
      </c>
      <c r="I3" s="17">
        <v>67.34</v>
      </c>
      <c r="J3" s="17">
        <v>86.53</v>
      </c>
    </row>
    <row r="4" spans="1:10" ht="18.75" customHeight="1">
      <c r="A4" s="14" cm="1">
        <f t="array" ref="A4">SUMPRODUCT((Ranking[[#This Row],[PONTUAÇÃO FINAL]]&lt;Ranking[PONTUAÇÃO FINAL])/COUNTIF(Ranking[PONTUAÇÃO FINAL],Ranking[PONTUAÇÃO FINAL]))+1</f>
        <v>3</v>
      </c>
      <c r="B4" s="9" t="s">
        <v>12</v>
      </c>
      <c r="C4" s="8">
        <f t="shared" si="0"/>
        <v>65.501666666666665</v>
      </c>
      <c r="D4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4" s="17">
        <v>40</v>
      </c>
      <c r="F4" s="17">
        <v>84.21</v>
      </c>
      <c r="G4" s="17">
        <v>52.94</v>
      </c>
      <c r="H4" s="17">
        <v>68.180000000000007</v>
      </c>
      <c r="I4" s="17">
        <v>76.53</v>
      </c>
      <c r="J4" s="17">
        <v>71.150000000000006</v>
      </c>
    </row>
    <row r="5" spans="1:10" ht="18.75" customHeight="1">
      <c r="A5" s="14" cm="1">
        <f t="array" ref="A5">SUMPRODUCT((Ranking[[#This Row],[PONTUAÇÃO FINAL]]&lt;Ranking[PONTUAÇÃO FINAL])/COUNTIF(Ranking[PONTUAÇÃO FINAL],Ranking[PONTUAÇÃO FINAL]))+1</f>
        <v>4</v>
      </c>
      <c r="B5" s="9" t="s">
        <v>13</v>
      </c>
      <c r="C5" s="8">
        <f t="shared" si="0"/>
        <v>65.16</v>
      </c>
      <c r="D5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5" s="17">
        <v>60</v>
      </c>
      <c r="F5" s="17">
        <v>63.15</v>
      </c>
      <c r="G5" s="17">
        <v>70.58</v>
      </c>
      <c r="H5" s="17">
        <v>59.09</v>
      </c>
      <c r="I5" s="17">
        <v>61.22</v>
      </c>
      <c r="J5" s="17">
        <v>76.92</v>
      </c>
    </row>
    <row r="6" spans="1:10" ht="18.75" customHeight="1">
      <c r="A6" s="14" cm="1">
        <f t="array" ref="A6">SUMPRODUCT((Ranking[[#This Row],[PONTUAÇÃO FINAL]]&lt;Ranking[PONTUAÇÃO FINAL])/COUNTIF(Ranking[PONTUAÇÃO FINAL],Ranking[PONTUAÇÃO FINAL]))+1</f>
        <v>5</v>
      </c>
      <c r="B6" s="9" t="s">
        <v>14</v>
      </c>
      <c r="C6" s="8">
        <f t="shared" si="0"/>
        <v>64.528333333333322</v>
      </c>
      <c r="D6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6" s="17">
        <v>90</v>
      </c>
      <c r="F6" s="17">
        <v>68.42</v>
      </c>
      <c r="G6" s="17">
        <v>64.7</v>
      </c>
      <c r="H6" s="17">
        <v>40.9</v>
      </c>
      <c r="I6" s="17">
        <v>34.69</v>
      </c>
      <c r="J6" s="17">
        <v>88.46</v>
      </c>
    </row>
    <row r="7" spans="1:10" ht="18.75" customHeight="1">
      <c r="A7" s="14" cm="1">
        <f t="array" ref="A7">SUMPRODUCT((Ranking[[#This Row],[PONTUAÇÃO FINAL]]&lt;Ranking[PONTUAÇÃO FINAL])/COUNTIF(Ranking[PONTUAÇÃO FINAL],Ranking[PONTUAÇÃO FINAL]))+1</f>
        <v>6</v>
      </c>
      <c r="B7" s="9" t="s">
        <v>15</v>
      </c>
      <c r="C7" s="8">
        <f t="shared" si="0"/>
        <v>61.865000000000002</v>
      </c>
      <c r="D7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7" s="17">
        <v>40</v>
      </c>
      <c r="F7" s="17">
        <v>63.15</v>
      </c>
      <c r="G7" s="17">
        <v>82.35</v>
      </c>
      <c r="H7" s="17">
        <v>54.54</v>
      </c>
      <c r="I7" s="17">
        <v>73.459999999999994</v>
      </c>
      <c r="J7" s="17">
        <v>57.69</v>
      </c>
    </row>
    <row r="8" spans="1:10" ht="18.75" customHeight="1">
      <c r="A8" s="14" cm="1">
        <f t="array" ref="A8">SUMPRODUCT((Ranking[[#This Row],[PONTUAÇÃO FINAL]]&lt;Ranking[PONTUAÇÃO FINAL])/COUNTIF(Ranking[PONTUAÇÃO FINAL],Ranking[PONTUAÇÃO FINAL]))+1</f>
        <v>7</v>
      </c>
      <c r="B8" s="9" t="s">
        <v>16</v>
      </c>
      <c r="C8" s="8">
        <f t="shared" si="0"/>
        <v>61.291666666666664</v>
      </c>
      <c r="D8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8" s="17">
        <v>40</v>
      </c>
      <c r="F8" s="17">
        <v>78.94</v>
      </c>
      <c r="G8" s="17">
        <v>64.7</v>
      </c>
      <c r="H8" s="17">
        <v>36.36</v>
      </c>
      <c r="I8" s="17">
        <v>61.22</v>
      </c>
      <c r="J8" s="17">
        <v>86.53</v>
      </c>
    </row>
    <row r="9" spans="1:10" ht="18.75" customHeight="1">
      <c r="A9" s="14" cm="1">
        <f t="array" ref="A9">SUMPRODUCT((Ranking[[#This Row],[PONTUAÇÃO FINAL]]&lt;Ranking[PONTUAÇÃO FINAL])/COUNTIF(Ranking[PONTUAÇÃO FINAL],Ranking[PONTUAÇÃO FINAL]))+1</f>
        <v>8</v>
      </c>
      <c r="B9" s="9" t="s">
        <v>17</v>
      </c>
      <c r="C9" s="8">
        <f t="shared" si="0"/>
        <v>60.731666666666669</v>
      </c>
      <c r="D9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9" s="17">
        <v>40</v>
      </c>
      <c r="F9" s="17">
        <v>78.94</v>
      </c>
      <c r="G9" s="17">
        <v>52.94</v>
      </c>
      <c r="H9" s="17">
        <v>36.36</v>
      </c>
      <c r="I9" s="17">
        <v>73.459999999999994</v>
      </c>
      <c r="J9" s="17">
        <v>82.69</v>
      </c>
    </row>
    <row r="10" spans="1:10" ht="18.75" customHeight="1">
      <c r="A10" s="14" cm="1">
        <f t="array" ref="A10">SUMPRODUCT((Ranking[[#This Row],[PONTUAÇÃO FINAL]]&lt;Ranking[PONTUAÇÃO FINAL])/COUNTIF(Ranking[PONTUAÇÃO FINAL],Ranking[PONTUAÇÃO FINAL]))+1</f>
        <v>9</v>
      </c>
      <c r="B10" s="9" t="s">
        <v>18</v>
      </c>
      <c r="C10" s="8">
        <f t="shared" si="0"/>
        <v>54.50333333333333</v>
      </c>
      <c r="D10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0" s="17">
        <v>40</v>
      </c>
      <c r="F10" s="17">
        <v>78.94</v>
      </c>
      <c r="G10" s="17">
        <v>70.58</v>
      </c>
      <c r="H10" s="17">
        <v>9.09</v>
      </c>
      <c r="I10" s="17">
        <v>59.18</v>
      </c>
      <c r="J10" s="17">
        <v>69.23</v>
      </c>
    </row>
    <row r="11" spans="1:10" ht="18.75" customHeight="1">
      <c r="A11" s="14" cm="1">
        <f t="array" ref="A11">SUMPRODUCT((Ranking[[#This Row],[PONTUAÇÃO FINAL]]&lt;Ranking[PONTUAÇÃO FINAL])/COUNTIF(Ranking[PONTUAÇÃO FINAL],Ranking[PONTUAÇÃO FINAL]))+1</f>
        <v>10</v>
      </c>
      <c r="B11" s="9" t="s">
        <v>19</v>
      </c>
      <c r="C11" s="8">
        <f t="shared" si="0"/>
        <v>52.553333333333335</v>
      </c>
      <c r="D11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1" s="17">
        <v>40</v>
      </c>
      <c r="F11" s="17">
        <v>78.94</v>
      </c>
      <c r="G11" s="17">
        <v>47.05</v>
      </c>
      <c r="H11" s="17">
        <v>18.18</v>
      </c>
      <c r="I11" s="17">
        <v>73.459999999999994</v>
      </c>
      <c r="J11" s="17">
        <v>57.69</v>
      </c>
    </row>
    <row r="12" spans="1:10" ht="18.75" customHeight="1">
      <c r="A12" s="14" cm="1">
        <f t="array" ref="A12">SUMPRODUCT((Ranking[[#This Row],[PONTUAÇÃO FINAL]]&lt;Ranking[PONTUAÇÃO FINAL])/COUNTIF(Ranking[PONTUAÇÃO FINAL],Ranking[PONTUAÇÃO FINAL]))+1</f>
        <v>11</v>
      </c>
      <c r="B12" s="9" t="s">
        <v>20</v>
      </c>
      <c r="C12" s="8">
        <f>(SUM(E12,F12,G12,H12,I12,J12)*100)/600</f>
        <v>51.266666666666659</v>
      </c>
      <c r="D12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2" s="17">
        <v>40</v>
      </c>
      <c r="F12" s="17">
        <v>68.400000000000006</v>
      </c>
      <c r="G12" s="17">
        <v>29.4</v>
      </c>
      <c r="H12" s="17">
        <v>63.6</v>
      </c>
      <c r="I12" s="17">
        <v>73.5</v>
      </c>
      <c r="J12" s="17">
        <v>32.700000000000003</v>
      </c>
    </row>
    <row r="13" spans="1:10" ht="18.75" customHeight="1">
      <c r="A13" s="14" cm="1">
        <f t="array" ref="A13">SUMPRODUCT((Ranking[[#This Row],[PONTUAÇÃO FINAL]]&lt;Ranking[PONTUAÇÃO FINAL])/COUNTIF(Ranking[PONTUAÇÃO FINAL],Ranking[PONTUAÇÃO FINAL]))+1</f>
        <v>12</v>
      </c>
      <c r="B13" s="9" t="s">
        <v>21</v>
      </c>
      <c r="C13" s="8">
        <f t="shared" si="0"/>
        <v>50.968333333333348</v>
      </c>
      <c r="D13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3" s="17">
        <v>60</v>
      </c>
      <c r="F13" s="17">
        <v>35.520000000000003</v>
      </c>
      <c r="G13" s="17">
        <v>47.1</v>
      </c>
      <c r="H13" s="17">
        <v>36.36</v>
      </c>
      <c r="I13" s="17">
        <v>65.3</v>
      </c>
      <c r="J13" s="17">
        <v>61.53</v>
      </c>
    </row>
    <row r="14" spans="1:10" ht="18.75" customHeight="1">
      <c r="A14" s="14" cm="1">
        <f t="array" ref="A14">SUMPRODUCT((Ranking[[#This Row],[PONTUAÇÃO FINAL]]&lt;Ranking[PONTUAÇÃO FINAL])/COUNTIF(Ranking[PONTUAÇÃO FINAL],Ranking[PONTUAÇÃO FINAL]))+1</f>
        <v>13</v>
      </c>
      <c r="B14" s="9" t="s">
        <v>22</v>
      </c>
      <c r="C14" s="8">
        <f t="shared" si="0"/>
        <v>49.884999999999998</v>
      </c>
      <c r="D14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14" s="17">
        <v>20</v>
      </c>
      <c r="F14" s="17">
        <v>73.680000000000007</v>
      </c>
      <c r="G14" s="17">
        <v>64.7</v>
      </c>
      <c r="H14" s="17">
        <v>45.45</v>
      </c>
      <c r="I14" s="17">
        <v>55.1</v>
      </c>
      <c r="J14" s="17">
        <v>40.380000000000003</v>
      </c>
    </row>
    <row r="15" spans="1:10" ht="22.5" customHeight="1" thickBot="1"/>
    <row r="16" spans="1:10" ht="22.5" customHeight="1">
      <c r="A16" s="5"/>
    </row>
    <row r="25" spans="1:2" ht="22.5" customHeight="1">
      <c r="A25" s="4"/>
    </row>
    <row r="26" spans="1:2" ht="22.5" customHeight="1">
      <c r="A26"/>
    </row>
    <row r="28" spans="1:2" ht="22.5" customHeight="1">
      <c r="A28" s="1" t="s">
        <v>23</v>
      </c>
    </row>
    <row r="32" spans="1:2" ht="22.5" customHeight="1">
      <c r="B32" s="7"/>
    </row>
  </sheetData>
  <phoneticPr fontId="3" type="noConversion"/>
  <conditionalFormatting sqref="D2:D100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031E6B-569A-4C88-8652-0A4137D714B4}"/>
</file>

<file path=customXml/itemProps2.xml><?xml version="1.0" encoding="utf-8"?>
<ds:datastoreItem xmlns:ds="http://schemas.openxmlformats.org/officeDocument/2006/customXml" ds:itemID="{9FB7BB77-170B-490E-A33F-E45C3FA91CE5}"/>
</file>

<file path=customXml/itemProps3.xml><?xml version="1.0" encoding="utf-8"?>
<ds:datastoreItem xmlns:ds="http://schemas.openxmlformats.org/officeDocument/2006/customXml" ds:itemID="{B5FFAE37-4683-409C-B5BA-C0C5B605F55E}"/>
</file>

<file path=customXml/itemProps4.xml><?xml version="1.0" encoding="utf-8"?>
<ds:datastoreItem xmlns:ds="http://schemas.openxmlformats.org/officeDocument/2006/customXml" ds:itemID="{87A20E44-18A3-4244-8135-3E80EF78E460}"/>
</file>

<file path=customXml/itemProps5.xml><?xml version="1.0" encoding="utf-8"?>
<ds:datastoreItem xmlns:ds="http://schemas.openxmlformats.org/officeDocument/2006/customXml" ds:itemID="{8C643A6A-E1AF-4E76-95A1-C732FDE1151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Letícia de Castro (TI BR)</cp:lastModifiedBy>
  <cp:revision/>
  <dcterms:created xsi:type="dcterms:W3CDTF">2020-05-08T18:54:18Z</dcterms:created>
  <dcterms:modified xsi:type="dcterms:W3CDTF">2024-07-11T17:43:29Z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