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working\waccache\BN3PEPF0000A9B7\EXCELCNV\7d01a3a7-1e0b-47d2-8272-a21a50cb5fcf\"/>
    </mc:Choice>
  </mc:AlternateContent>
  <xr:revisionPtr revIDLastSave="5" documentId="8_{F722A948-6668-42FF-A061-F01279740F2B}" xr6:coauthVersionLast="47" xr6:coauthVersionMax="47" xr10:uidLastSave="{3A8C4185-4289-4D0C-A705-D04788AE67C5}"/>
  <bookViews>
    <workbookView xWindow="-60" yWindow="-60" windowWidth="15480" windowHeight="11640" xr2:uid="{00000000-000D-0000-FFFF-FFFF00000000}"/>
  </bookViews>
  <sheets>
    <sheet name="Ranking Fina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Mx8+Ms9GjY2gQyBzwgywblNJLfAR0yJrJpokTS75iE="/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0" i="2"/>
  <c r="C11" i="2"/>
  <c r="C7" i="2"/>
  <c r="C8" i="2"/>
  <c r="C9" i="2"/>
  <c r="C6" i="2"/>
  <c r="C5" i="2"/>
  <c r="C4" i="2"/>
  <c r="C3" i="2"/>
  <c r="C2" i="2"/>
  <c r="D18" i="2"/>
  <c r="A18" i="2" a="1"/>
  <c r="A18" i="2"/>
  <c r="D17" i="2"/>
  <c r="A17" i="2" a="1"/>
  <c r="A17" i="2"/>
  <c r="D16" i="2"/>
  <c r="A16" i="2" a="1"/>
  <c r="A16" i="2"/>
  <c r="D15" i="2"/>
  <c r="A15" i="2" a="1"/>
  <c r="A15" i="2"/>
  <c r="D14" i="2"/>
  <c r="A14" i="2" a="1"/>
  <c r="A14" i="2"/>
  <c r="D13" i="2"/>
  <c r="A13" i="2" a="1"/>
  <c r="A13" i="2"/>
  <c r="D12" i="2"/>
  <c r="A12" i="2" a="1"/>
  <c r="A12" i="2"/>
  <c r="D11" i="2"/>
  <c r="A11" i="2" a="1"/>
  <c r="A11" i="2"/>
  <c r="D10" i="2"/>
  <c r="A10" i="2" a="1"/>
  <c r="A10" i="2"/>
  <c r="D9" i="2"/>
  <c r="A9" i="2" a="1"/>
  <c r="A9" i="2"/>
  <c r="D8" i="2"/>
  <c r="A8" i="2" a="1"/>
  <c r="A8" i="2"/>
  <c r="D7" i="2"/>
  <c r="A7" i="2" a="1"/>
  <c r="A7" i="2"/>
  <c r="D6" i="2"/>
  <c r="A6" i="2" a="1"/>
  <c r="A6" i="2"/>
  <c r="D5" i="2"/>
  <c r="A5" i="2" a="1"/>
  <c r="A5" i="2"/>
  <c r="D4" i="2"/>
  <c r="A4" i="2" a="1"/>
  <c r="A4" i="2"/>
  <c r="D3" i="2"/>
  <c r="A3" i="2" a="1"/>
  <c r="A3" i="2"/>
  <c r="D2" i="2"/>
  <c r="A2" i="2" a="1"/>
  <c r="A2" i="2"/>
</calcChain>
</file>

<file path=xl/sharedStrings.xml><?xml version="1.0" encoding="utf-8"?>
<sst xmlns="http://schemas.openxmlformats.org/spreadsheetml/2006/main" count="28" uniqueCount="28">
  <si>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</si>
  <si>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</si>
  <si>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</si>
  <si>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</si>
  <si>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</si>
  <si>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</si>
  <si>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</si>
  <si>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</si>
  <si>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</si>
  <si>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</si>
  <si>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Muaná</t>
  </si>
  <si>
    <t>Cachoeira do Arari</t>
  </si>
  <si>
    <t>Melgaço</t>
  </si>
  <si>
    <t>Ponta de Pedras</t>
  </si>
  <si>
    <t>Gurupá</t>
  </si>
  <si>
    <t>Chaves</t>
  </si>
  <si>
    <t>Breves</t>
  </si>
  <si>
    <t>Santa Cuz do Arari</t>
  </si>
  <si>
    <t>Soure</t>
  </si>
  <si>
    <t>Oeiras</t>
  </si>
  <si>
    <t>Anajás</t>
  </si>
  <si>
    <t>Afuá</t>
  </si>
  <si>
    <t>Salvaterra</t>
  </si>
  <si>
    <t>Portel</t>
  </si>
  <si>
    <t>São Sebastião da Boa Vista</t>
  </si>
  <si>
    <t>Curralinho</t>
  </si>
  <si>
    <t>Bagre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</si>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</sst>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5" fillId="0" borderId="1" xfId="0" applyFont="1" applyBorder="1"/>
    <xf numFmtId="2" fontId="5" fillId="0" borderId="0" xfId="0" applyNumberFormat="1" applyFont="1" applyAlignment="1">
      <alignment horizontal="center" vertical="center"/>
    </xf>
    <xf numFmtId="0" fontId="5" fillId="0" borderId="5" xfId="0" applyFont="1" applyBorder="1"/>
    <xf numFmtId="2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1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DBEAB"/>
          <bgColor rgb="FFCDBEAB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Ranking Final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" name="Shape 3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J18">
  <tableColumns count="10">
    <tableColumn id="1" xr3:uid="{00000000-0010-0000-0000-000001000000}" name="POSIÇÃO"/>
    <tableColumn id="2" xr3:uid="{00000000-0010-0000-0000-000002000000}" name="MUNICÍPIO"/>
    <tableColumn id="3" xr3:uid="{00000000-0010-0000-0000-000003000000}" name="PONTUAÇÃO FINAL" dataDxfId="6">
      <calculatedColumnFormula>(SUM(E2,F2,G2,H2,I2,J2)*100)/600</calculatedColumnFormula>
    </tableColumn>
    <tableColumn id="4" xr3:uid="{00000000-0010-0000-0000-000004000000}" name="NÍVEL"/>
    <tableColumn id="5" xr3:uid="{00000000-0010-0000-0000-000005000000}" name="Dimensão Legal" dataDxfId="5"/>
    <tableColumn id="6" xr3:uid="{00000000-0010-0000-0000-000006000000}" name="Dimensão Plataformas" dataDxfId="4"/>
    <tableColumn id="7" xr3:uid="{00000000-0010-0000-0000-000007000000}" name="Dimensão Administrativo e Governança" dataDxfId="3"/>
    <tableColumn id="8" xr3:uid="{00000000-0010-0000-0000-000008000000}" name="Dimensão Obras Públicas" dataDxfId="2"/>
    <tableColumn id="9" xr3:uid="{00000000-0010-0000-0000-000009000000}" name="Dimensão Transparência Financeira e Orçamentária" dataDxfId="1"/>
    <tableColumn id="10" xr3:uid="{00000000-0010-0000-0000-00000A000000}" name="Dimensão Com Engajamento e Participação" dataDxfId="0"/>
  </tableColumns>
  <tableStyleInfo name="Ranking Fin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Z937"/>
  <sheetViews>
    <sheetView showGridLines="0" tabSelected="1" workbookViewId="0">
      <selection activeCell="C23" sqref="C23"/>
    </sheetView>
  </sheetViews>
  <sheetFormatPr defaultColWidth="14.42578125" defaultRowHeight="15" customHeight="1"/>
  <cols>
    <col min="1" max="1" width="14.42578125" customWidth="1"/>
    <col min="2" max="2" width="26.42578125" customWidth="1"/>
    <col min="3" max="3" width="18.140625" customWidth="1"/>
    <col min="4" max="4" width="18.42578125" customWidth="1"/>
    <col min="5" max="9" width="15.42578125" customWidth="1"/>
    <col min="10" max="10" width="14.7109375" customWidth="1"/>
    <col min="11" max="26" width="9.28515625" customWidth="1"/>
  </cols>
  <sheetData>
    <row r="1" spans="1:26" ht="59.25" customHeight="1">
      <c r="A1" s="2" t="s">
        <v>0</v>
      </c>
      <c r="B1" s="13" t="s">
        <v>1</v>
      </c>
      <c r="C1" s="14" t="s">
        <v>2</v>
      </c>
      <c r="D1" s="2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3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">
        <f t="array" ref="A2">SUMPRODUCT(('Ranking Final'!$C2&lt;'Ranking Final'!$C$2:$C$18)/COUNTIF('Ranking Final'!$C$2:$C$18,'Ranking Final'!$C$2:$C$18))+1</f>
        <v>1</v>
      </c>
      <c r="B2" s="5" t="s">
        <v>10</v>
      </c>
      <c r="C2" s="16">
        <f t="shared" ref="C2:C18" si="0">(SUM(E2,F2,G2,H2,I2,J2)*100)/600</f>
        <v>47.664999999999999</v>
      </c>
      <c r="D2" s="6" t="str">
        <f>IF(ISBLANK('Ranking Final'!$C2),"",IF('Ranking Final'!$C2&lt;=19.99,"PÉSSIMO",IF(AND('Ranking Final'!$C2&gt;=20,'Ranking Final'!$C2&lt;=39.99),"RUIM",IF(AND('Ranking Final'!$C2&gt;=40,'Ranking Final'!$C2&lt;=59.99),"REGULAR",IF(AND('Ranking Final'!$C2&gt;=60,'Ranking Final'!$C2&lt;=79.99),"BOM","ÓTIMO")))))</f>
        <v>REGULAR</v>
      </c>
      <c r="E2" s="15">
        <v>40</v>
      </c>
      <c r="F2" s="15">
        <v>68.42</v>
      </c>
      <c r="G2" s="15">
        <v>64.7</v>
      </c>
      <c r="H2" s="15">
        <v>40.9</v>
      </c>
      <c r="I2" s="15">
        <v>48.97</v>
      </c>
      <c r="J2" s="15">
        <v>23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4">
        <f t="array" ref="A3">SUMPRODUCT(('Ranking Final'!$C3&lt;'Ranking Final'!$C$2:$C$18)/COUNTIF('Ranking Final'!$C$2:$C$18,'Ranking Final'!$C$2:$C$18))+1</f>
        <v>2</v>
      </c>
      <c r="B3" s="7" t="s">
        <v>11</v>
      </c>
      <c r="C3" s="16">
        <f t="shared" si="0"/>
        <v>42.094999999999999</v>
      </c>
      <c r="D3" s="8" t="str">
        <f>IF(ISBLANK('Ranking Final'!$C3),"",IF('Ranking Final'!$C3&lt;=19.99,"PÉSSIMO",IF(AND('Ranking Final'!$C3&gt;=20,'Ranking Final'!$C3&lt;=39.99),"RUIM",IF(AND('Ranking Final'!$C3&gt;=40,'Ranking Final'!$C3&lt;=59.99),"REGULAR",IF(AND('Ranking Final'!$C3&gt;=60,'Ranking Final'!$C3&lt;=79.99),"BOM","ÓTIMO")))))</f>
        <v>REGULAR</v>
      </c>
      <c r="E3" s="15">
        <v>40</v>
      </c>
      <c r="F3" s="15">
        <v>68.42</v>
      </c>
      <c r="G3" s="15">
        <v>35.29</v>
      </c>
      <c r="H3" s="15">
        <v>40.9</v>
      </c>
      <c r="I3" s="15">
        <v>44.89</v>
      </c>
      <c r="J3" s="15">
        <v>23.07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4">
        <f t="array" ref="A4">SUMPRODUCT(('Ranking Final'!$C4&lt;'Ranking Final'!$C$2:$C$18)/COUNTIF('Ranking Final'!$C$2:$C$18,'Ranking Final'!$C$2:$C$18))+1</f>
        <v>3</v>
      </c>
      <c r="B4" s="7" t="s">
        <v>12</v>
      </c>
      <c r="C4" s="16">
        <f t="shared" si="0"/>
        <v>41.648333333333333</v>
      </c>
      <c r="D4" s="8" t="str">
        <f>IF(ISBLANK('Ranking Final'!$C4),"",IF('Ranking Final'!$C4&lt;=19.99,"PÉSSIMO",IF(AND('Ranking Final'!$C4&gt;=20,'Ranking Final'!$C4&lt;=39.99),"RUIM",IF(AND('Ranking Final'!$C4&gt;=40,'Ranking Final'!$C4&lt;=59.99),"REGULAR",IF(AND('Ranking Final'!$C4&gt;=60,'Ranking Final'!$C4&lt;=79.99),"BOM","ÓTIMO")))))</f>
        <v>REGULAR</v>
      </c>
      <c r="E4" s="15">
        <v>30</v>
      </c>
      <c r="F4" s="15">
        <v>68.42</v>
      </c>
      <c r="G4" s="15">
        <v>47.05</v>
      </c>
      <c r="H4" s="15">
        <v>27.27</v>
      </c>
      <c r="I4" s="15">
        <v>54.08</v>
      </c>
      <c r="J4" s="15">
        <v>23.07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4">
        <f t="array" ref="A5">SUMPRODUCT(('Ranking Final'!$C5&lt;'Ranking Final'!$C$2:$C$18)/COUNTIF('Ranking Final'!$C$2:$C$18,'Ranking Final'!$C$2:$C$18))+1</f>
        <v>4</v>
      </c>
      <c r="B5" s="7" t="s">
        <v>13</v>
      </c>
      <c r="C5" s="16">
        <f t="shared" si="0"/>
        <v>41.00333333333333</v>
      </c>
      <c r="D5" s="8" t="str">
        <f>IF(ISBLANK('Ranking Final'!$C5),"",IF('Ranking Final'!$C5&lt;=19.99,"PÉSSIMO",IF(AND('Ranking Final'!$C5&gt;=20,'Ranking Final'!$C5&lt;=39.99),"RUIM",IF(AND('Ranking Final'!$C5&gt;=40,'Ranking Final'!$C5&lt;=59.99),"REGULAR",IF(AND('Ranking Final'!$C5&gt;=60,'Ranking Final'!$C5&lt;=79.99),"BOM","ÓTIMO")))))</f>
        <v>REGULAR</v>
      </c>
      <c r="E5" s="15">
        <v>30</v>
      </c>
      <c r="F5" s="15">
        <v>57.89</v>
      </c>
      <c r="G5" s="15">
        <v>58.82</v>
      </c>
      <c r="H5" s="15">
        <v>27.27</v>
      </c>
      <c r="I5" s="15">
        <v>48.97</v>
      </c>
      <c r="J5" s="15">
        <v>23.07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4">
        <f t="array" ref="A6">SUMPRODUCT(('Ranking Final'!$C6&lt;'Ranking Final'!$C$2:$C$18)/COUNTIF('Ranking Final'!$C$2:$C$18,'Ranking Final'!$C$2:$C$18))+1</f>
        <v>5</v>
      </c>
      <c r="B6" s="7" t="s">
        <v>14</v>
      </c>
      <c r="C6" s="16">
        <f t="shared" si="0"/>
        <v>39.706666666666663</v>
      </c>
      <c r="D6" s="8" t="str">
        <f>IF(ISBLANK('Ranking Final'!$C6),"",IF('Ranking Final'!$C6&lt;=19.99,"PÉSSIMO",IF(AND('Ranking Final'!$C6&gt;=20,'Ranking Final'!$C6&lt;=39.99),"RUIM",IF(AND('Ranking Final'!$C6&gt;=40,'Ranking Final'!$C6&lt;=59.99),"REGULAR",IF(AND('Ranking Final'!$C6&gt;=60,'Ranking Final'!$C6&lt;=79.99),"BOM","ÓTIMO")))))</f>
        <v>RUIM</v>
      </c>
      <c r="E6" s="15">
        <v>20</v>
      </c>
      <c r="F6" s="15">
        <v>68.42</v>
      </c>
      <c r="G6" s="15">
        <v>64.7</v>
      </c>
      <c r="H6" s="15">
        <v>18.18</v>
      </c>
      <c r="I6" s="15">
        <v>43.87</v>
      </c>
      <c r="J6" s="15">
        <v>23.07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4">
        <f t="array" ref="A7">SUMPRODUCT(('Ranking Final'!$C7&lt;'Ranking Final'!$C$2:$C$18)/COUNTIF('Ranking Final'!$C$2:$C$18,'Ranking Final'!$C$2:$C$18))+1</f>
        <v>6</v>
      </c>
      <c r="B7" s="7" t="s">
        <v>15</v>
      </c>
      <c r="C7" s="16">
        <f t="shared" si="0"/>
        <v>39.598333333333336</v>
      </c>
      <c r="D7" s="8" t="str">
        <f>IF(ISBLANK('Ranking Final'!$C7),"",IF('Ranking Final'!$C7&lt;=19.99,"PÉSSIMO",IF(AND('Ranking Final'!$C7&gt;=20,'Ranking Final'!$C7&lt;=39.99),"RUIM",IF(AND('Ranking Final'!$C7&gt;=40,'Ranking Final'!$C7&lt;=59.99),"REGULAR",IF(AND('Ranking Final'!$C7&gt;=60,'Ranking Final'!$C7&lt;=79.99),"BOM","ÓTIMO")))))</f>
        <v>RUIM</v>
      </c>
      <c r="E7" s="15">
        <v>30</v>
      </c>
      <c r="F7" s="15">
        <v>60.52</v>
      </c>
      <c r="G7" s="15">
        <v>41.17</v>
      </c>
      <c r="H7" s="15">
        <v>31.81</v>
      </c>
      <c r="I7" s="15">
        <v>51.02</v>
      </c>
      <c r="J7" s="15">
        <v>23.07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4">
        <f t="array" ref="A8">SUMPRODUCT(('Ranking Final'!$C8&lt;'Ranking Final'!$C$2:$C$18)/COUNTIF('Ranking Final'!$C$2:$C$18,'Ranking Final'!$C$2:$C$18))+1</f>
        <v>7</v>
      </c>
      <c r="B8" s="7" t="s">
        <v>16</v>
      </c>
      <c r="C8" s="16">
        <f t="shared" si="0"/>
        <v>38.921666666666667</v>
      </c>
      <c r="D8" s="8" t="str">
        <f>IF(ISBLANK('Ranking Final'!$C8),"",IF('Ranking Final'!$C8&lt;=19.99,"PÉSSIMO",IF(AND('Ranking Final'!$C8&gt;=20,'Ranking Final'!$C8&lt;=39.99),"RUIM",IF(AND('Ranking Final'!$C8&gt;=40,'Ranking Final'!$C8&lt;=59.99),"REGULAR",IF(AND('Ranking Final'!$C8&gt;=60,'Ranking Final'!$C8&lt;=79.99),"BOM","ÓTIMO")))))</f>
        <v>RUIM</v>
      </c>
      <c r="E8" s="15">
        <v>30</v>
      </c>
      <c r="F8" s="15">
        <v>65.78</v>
      </c>
      <c r="G8" s="15">
        <v>35.29</v>
      </c>
      <c r="H8" s="15">
        <v>27.27</v>
      </c>
      <c r="I8" s="15">
        <v>52.12</v>
      </c>
      <c r="J8" s="15">
        <v>23.07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4">
        <f t="array" ref="A9">SUMPRODUCT(('Ranking Final'!$C9&lt;'Ranking Final'!$C$2:$C$18)/COUNTIF('Ranking Final'!$C$2:$C$18,'Ranking Final'!$C$2:$C$18))+1</f>
        <v>8</v>
      </c>
      <c r="B9" s="7" t="s">
        <v>17</v>
      </c>
      <c r="C9" s="16">
        <f t="shared" si="0"/>
        <v>38.326666666666668</v>
      </c>
      <c r="D9" s="8" t="str">
        <f>IF(ISBLANK('Ranking Final'!$C9),"",IF('Ranking Final'!$C9&lt;=19.99,"PÉSSIMO",IF(AND('Ranking Final'!$C9&gt;=20,'Ranking Final'!$C9&lt;=39.99),"RUIM",IF(AND('Ranking Final'!$C9&gt;=40,'Ranking Final'!$C9&lt;=59.99),"REGULAR",IF(AND('Ranking Final'!$C9&gt;=60,'Ranking Final'!$C9&lt;=79.99),"BOM","ÓTIMO")))))</f>
        <v>RUIM</v>
      </c>
      <c r="E9" s="15">
        <v>30</v>
      </c>
      <c r="F9" s="15">
        <v>68.42</v>
      </c>
      <c r="G9" s="15">
        <v>35.29</v>
      </c>
      <c r="H9" s="15">
        <v>27.27</v>
      </c>
      <c r="I9" s="15">
        <v>45.91</v>
      </c>
      <c r="J9" s="15">
        <v>23.07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4">
        <f t="array" ref="A10">SUMPRODUCT(('Ranking Final'!$C10&lt;'Ranking Final'!$C$2:$C$18)/COUNTIF('Ranking Final'!$C$2:$C$18,'Ranking Final'!$C$2:$C$18))+1</f>
        <v>9</v>
      </c>
      <c r="B10" s="7" t="s">
        <v>18</v>
      </c>
      <c r="C10" s="16">
        <f t="shared" si="0"/>
        <v>38.119999999999997</v>
      </c>
      <c r="D10" s="8" t="str">
        <f>IF(ISBLANK('Ranking Final'!$C10),"",IF('Ranking Final'!$C10&lt;=19.99,"PÉSSIMO",IF(AND('Ranking Final'!$C10&gt;=20,'Ranking Final'!$C10&lt;=39.99),"RUIM",IF(AND('Ranking Final'!$C10&gt;=40,'Ranking Final'!$C10&lt;=59.99),"REGULAR",IF(AND('Ranking Final'!$C10&gt;=60,'Ranking Final'!$C10&lt;=79.99),"BOM","ÓTIMO")))))</f>
        <v>RUIM</v>
      </c>
      <c r="E10" s="15">
        <v>30</v>
      </c>
      <c r="F10" s="15">
        <v>68.42</v>
      </c>
      <c r="G10" s="15">
        <v>41.17</v>
      </c>
      <c r="H10" s="15">
        <v>27.27</v>
      </c>
      <c r="I10" s="15">
        <v>38.79</v>
      </c>
      <c r="J10" s="15">
        <v>23.07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4">
        <f t="array" ref="A11">SUMPRODUCT(('Ranking Final'!$C11&lt;'Ranking Final'!$C$2:$C$18)/COUNTIF('Ranking Final'!$C$2:$C$18,'Ranking Final'!$C$2:$C$18))+1</f>
        <v>10</v>
      </c>
      <c r="B11" s="7" t="s">
        <v>19</v>
      </c>
      <c r="C11" s="16">
        <f t="shared" si="0"/>
        <v>37.851666666666667</v>
      </c>
      <c r="D11" s="8" t="str">
        <f>IF(ISBLANK('Ranking Final'!$C11),"",IF('Ranking Final'!$C11&lt;=19.99,"PÉSSIMO",IF(AND('Ranking Final'!$C11&gt;=20,'Ranking Final'!$C11&lt;=39.99),"RUIM",IF(AND('Ranking Final'!$C11&gt;=40,'Ranking Final'!$C11&lt;=59.99),"REGULAR",IF(AND('Ranking Final'!$C11&gt;=60,'Ranking Final'!$C11&lt;=79.99),"BOM","ÓTIMO")))))</f>
        <v>RUIM</v>
      </c>
      <c r="E11" s="15">
        <v>30</v>
      </c>
      <c r="F11" s="15">
        <v>68.42</v>
      </c>
      <c r="G11" s="15">
        <v>29.41</v>
      </c>
      <c r="H11" s="15">
        <v>27.27</v>
      </c>
      <c r="I11" s="15">
        <v>48.97</v>
      </c>
      <c r="J11" s="15">
        <v>23.04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4">
        <f t="array" ref="A12">SUMPRODUCT(('Ranking Final'!$C12&lt;'Ranking Final'!$C$2:$C$18)/COUNTIF('Ranking Final'!$C$2:$C$18,'Ranking Final'!$C$2:$C$18))+1</f>
        <v>11</v>
      </c>
      <c r="B12" s="7" t="s">
        <v>20</v>
      </c>
      <c r="C12" s="16">
        <f t="shared" si="0"/>
        <v>35.414999999999999</v>
      </c>
      <c r="D12" s="8" t="str">
        <f>IF(ISBLANK('Ranking Final'!$C12),"",IF('Ranking Final'!$C12&lt;=19.99,"PÉSSIMO",IF(AND('Ranking Final'!$C12&gt;=20,'Ranking Final'!$C12&lt;=39.99),"RUIM",IF(AND('Ranking Final'!$C12&gt;=40,'Ranking Final'!$C12&lt;=59.99),"REGULAR",IF(AND('Ranking Final'!$C12&gt;=60,'Ranking Final'!$C12&lt;=79.99),"BOM","ÓTIMO")))))</f>
        <v>RUIM</v>
      </c>
      <c r="E12" s="15">
        <v>30</v>
      </c>
      <c r="F12" s="15">
        <v>36.840000000000003</v>
      </c>
      <c r="G12" s="15">
        <v>35.29</v>
      </c>
      <c r="H12" s="15">
        <v>40.9</v>
      </c>
      <c r="I12" s="15">
        <v>54.08</v>
      </c>
      <c r="J12" s="15">
        <v>15.38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4">
        <f t="array" ref="A13">SUMPRODUCT(('Ranking Final'!$C13&lt;'Ranking Final'!$C$2:$C$18)/COUNTIF('Ranking Final'!$C$2:$C$18,'Ranking Final'!$C$2:$C$18))+1</f>
        <v>12</v>
      </c>
      <c r="B13" s="7" t="s">
        <v>21</v>
      </c>
      <c r="C13" s="16">
        <f t="shared" si="0"/>
        <v>34.798333333333332</v>
      </c>
      <c r="D13" s="8" t="str">
        <f>IF(ISBLANK('Ranking Final'!$C13),"",IF('Ranking Final'!$C13&lt;=19.99,"PÉSSIMO",IF(AND('Ranking Final'!$C13&gt;=20,'Ranking Final'!$C13&lt;=39.99),"RUIM",IF(AND('Ranking Final'!$C13&gt;=40,'Ranking Final'!$C13&lt;=59.99),"REGULAR",IF(AND('Ranking Final'!$C13&gt;=60,'Ranking Final'!$C13&lt;=79.99),"BOM","ÓTIMO")))))</f>
        <v>RUIM</v>
      </c>
      <c r="E13" s="15">
        <v>30</v>
      </c>
      <c r="F13" s="15">
        <v>57.89</v>
      </c>
      <c r="G13" s="15">
        <v>17.690000000000001</v>
      </c>
      <c r="H13" s="15">
        <v>40.9</v>
      </c>
      <c r="I13" s="15">
        <v>46.93</v>
      </c>
      <c r="J13" s="15">
        <v>15.38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4">
        <f t="array" ref="A14">SUMPRODUCT(('Ranking Final'!$C14&lt;'Ranking Final'!$C$2:$C$18)/COUNTIF('Ranking Final'!$C$2:$C$18,'Ranking Final'!$C$2:$C$18))+1</f>
        <v>13</v>
      </c>
      <c r="B14" s="7" t="s">
        <v>22</v>
      </c>
      <c r="C14" s="16">
        <f t="shared" si="0"/>
        <v>34.67166666666666</v>
      </c>
      <c r="D14" s="8" t="str">
        <f>IF(ISBLANK('Ranking Final'!$C14),"",IF('Ranking Final'!$C14&lt;=19.99,"PÉSSIMO",IF(AND('Ranking Final'!$C14&gt;=20,'Ranking Final'!$C14&lt;=39.99),"RUIM",IF(AND('Ranking Final'!$C14&gt;=40,'Ranking Final'!$C14&lt;=59.99),"REGULAR",IF(AND('Ranking Final'!$C14&gt;=60,'Ranking Final'!$C14&lt;=79.99),"BOM","ÓTIMO")))))</f>
        <v>RUIM</v>
      </c>
      <c r="E14" s="15">
        <v>30</v>
      </c>
      <c r="F14" s="15">
        <v>47.36</v>
      </c>
      <c r="G14" s="15">
        <v>29.41</v>
      </c>
      <c r="H14" s="15">
        <v>36.36</v>
      </c>
      <c r="I14" s="15">
        <v>41.83</v>
      </c>
      <c r="J14" s="15">
        <v>23.07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4">
        <f t="array" ref="A15">SUMPRODUCT(('Ranking Final'!$C15&lt;'Ranking Final'!$C$2:$C$18)/COUNTIF('Ranking Final'!$C$2:$C$18,'Ranking Final'!$C$2:$C$18))+1</f>
        <v>14</v>
      </c>
      <c r="B15" s="7" t="s">
        <v>23</v>
      </c>
      <c r="C15" s="16">
        <f t="shared" si="0"/>
        <v>33.395000000000003</v>
      </c>
      <c r="D15" s="8" t="str">
        <f>IF(ISBLANK('Ranking Final'!$C15),"",IF('Ranking Final'!$C15&lt;=19.99,"PÉSSIMO",IF(AND('Ranking Final'!$C15&gt;=20,'Ranking Final'!$C15&lt;=39.99),"RUIM",IF(AND('Ranking Final'!$C15&gt;=40,'Ranking Final'!$C15&lt;=59.99),"REGULAR",IF(AND('Ranking Final'!$C15&gt;=60,'Ranking Final'!$C15&lt;=79.99),"BOM","ÓTIMO")))))</f>
        <v>RUIM</v>
      </c>
      <c r="E15" s="15">
        <v>30</v>
      </c>
      <c r="F15" s="15">
        <v>57.89</v>
      </c>
      <c r="G15" s="15">
        <v>41.17</v>
      </c>
      <c r="H15" s="15">
        <v>18.18</v>
      </c>
      <c r="I15" s="15">
        <v>37.75</v>
      </c>
      <c r="J15" s="15">
        <v>15.38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4">
        <f t="array" ref="A16">SUMPRODUCT(('Ranking Final'!$C16&lt;'Ranking Final'!$C$2:$C$18)/COUNTIF('Ranking Final'!$C$2:$C$18,'Ranking Final'!$C$2:$C$18))+1</f>
        <v>15</v>
      </c>
      <c r="B16" s="7" t="s">
        <v>24</v>
      </c>
      <c r="C16" s="16">
        <f t="shared" si="0"/>
        <v>32.913333333333334</v>
      </c>
      <c r="D16" s="8" t="str">
        <f>IF(ISBLANK('Ranking Final'!$C16),"",IF('Ranking Final'!$C16&lt;=19.99,"PÉSSIMO",IF(AND('Ranking Final'!$C16&gt;=20,'Ranking Final'!$C16&lt;=39.99),"RUIM",IF(AND('Ranking Final'!$C16&gt;=40,'Ranking Final'!$C16&lt;=59.99),"REGULAR",IF(AND('Ranking Final'!$C16&gt;=60,'Ranking Final'!$C16&lt;=79.99),"BOM","ÓTIMO")))))</f>
        <v>RUIM</v>
      </c>
      <c r="E16" s="15">
        <v>30</v>
      </c>
      <c r="F16" s="15">
        <v>68.42</v>
      </c>
      <c r="G16" s="15">
        <v>17.64</v>
      </c>
      <c r="H16" s="15">
        <v>27.27</v>
      </c>
      <c r="I16" s="15">
        <v>38.770000000000003</v>
      </c>
      <c r="J16" s="15">
        <v>15.38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4">
        <f t="array" ref="A17">SUMPRODUCT(('Ranking Final'!$C17&lt;'Ranking Final'!$C$2:$C$18)/COUNTIF('Ranking Final'!$C$2:$C$18,'Ranking Final'!$C$2:$C$18))+1</f>
        <v>16</v>
      </c>
      <c r="B17" s="7" t="s">
        <v>25</v>
      </c>
      <c r="C17" s="16">
        <f t="shared" si="0"/>
        <v>32.470000000000006</v>
      </c>
      <c r="D17" s="8" t="str">
        <f>IF(ISBLANK('Ranking Final'!$C17),"",IF('Ranking Final'!$C17&lt;=19.99,"PÉSSIMO",IF(AND('Ranking Final'!$C17&gt;=20,'Ranking Final'!$C17&lt;=39.99),"RUIM",IF(AND('Ranking Final'!$C17&gt;=40,'Ranking Final'!$C17&lt;=59.99),"REGULAR",IF(AND('Ranking Final'!$C17&gt;=60,'Ranking Final'!$C17&lt;=79.99),"BOM","ÓTIMO")))))</f>
        <v>RUIM</v>
      </c>
      <c r="E17" s="15">
        <v>30</v>
      </c>
      <c r="F17" s="15">
        <v>68.42</v>
      </c>
      <c r="G17" s="15">
        <v>35.29</v>
      </c>
      <c r="H17" s="15">
        <v>18.18</v>
      </c>
      <c r="I17" s="15">
        <v>27.55</v>
      </c>
      <c r="J17" s="15">
        <v>15.38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4">
        <f t="array" ref="A18">SUMPRODUCT(('Ranking Final'!$C18&lt;'Ranking Final'!$C$2:$C$18)/COUNTIF('Ranking Final'!$C$2:$C$18,'Ranking Final'!$C$2:$C$18))+1</f>
        <v>17</v>
      </c>
      <c r="B18" s="7" t="s">
        <v>26</v>
      </c>
      <c r="C18" s="16">
        <f t="shared" si="0"/>
        <v>30.348333333333326</v>
      </c>
      <c r="D18" s="8" t="str">
        <f>IF(ISBLANK('Ranking Final'!$C18),"",IF('Ranking Final'!$C18&lt;=19.99,"PÉSSIMO",IF(AND('Ranking Final'!$C18&gt;=20,'Ranking Final'!$C18&lt;=39.99),"RUIM",IF(AND('Ranking Final'!$C18&gt;=40,'Ranking Final'!$C18&lt;=59.99),"REGULAR",IF(AND('Ranking Final'!$C18&gt;=60,'Ranking Final'!$C18&lt;=79.99),"BOM","ÓTIMO")))))</f>
        <v>RUIM</v>
      </c>
      <c r="E18" s="15">
        <v>30</v>
      </c>
      <c r="F18" s="15">
        <v>57.88</v>
      </c>
      <c r="G18" s="15">
        <v>35.29</v>
      </c>
      <c r="H18" s="15">
        <v>6.81</v>
      </c>
      <c r="I18" s="15">
        <v>36.729999999999997</v>
      </c>
      <c r="J18" s="15">
        <v>15.38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1"/>
      <c r="B19" s="1"/>
      <c r="C19" s="17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10"/>
      <c r="B20" s="1"/>
      <c r="C20" s="1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"/>
      <c r="B21" s="1"/>
      <c r="C21" s="1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"/>
      <c r="B22" s="1"/>
      <c r="C22" s="1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1"/>
      <c r="B23" s="1"/>
      <c r="C23" s="1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1"/>
      <c r="B24" s="1"/>
      <c r="C24" s="1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1"/>
      <c r="B25" s="1"/>
      <c r="C25" s="1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1"/>
      <c r="B26" s="1"/>
      <c r="C26" s="1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1"/>
      <c r="B27" s="1"/>
      <c r="C27" s="1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1"/>
      <c r="B28" s="1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11"/>
      <c r="B29" s="1"/>
      <c r="C29" s="1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B30" s="1"/>
      <c r="C30" s="1"/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1"/>
      <c r="B31" s="1"/>
      <c r="C31" s="1"/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1" t="s">
        <v>27</v>
      </c>
      <c r="B32" s="1"/>
      <c r="C32" s="1"/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1"/>
      <c r="B34" s="1"/>
      <c r="C34" s="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>
      <c r="A35" s="1"/>
      <c r="B35" s="1"/>
      <c r="C35" s="1"/>
      <c r="D35" s="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1"/>
      <c r="B36" s="12"/>
      <c r="C36" s="1"/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1"/>
      <c r="B37" s="1"/>
      <c r="C37" s="1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1"/>
      <c r="B38" s="1"/>
      <c r="C38" s="1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1"/>
      <c r="B39" s="1"/>
      <c r="C39" s="1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1"/>
      <c r="B40" s="1"/>
      <c r="C40" s="1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>
      <c r="A41" s="1"/>
      <c r="B41" s="1"/>
      <c r="C41" s="1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1"/>
      <c r="B42" s="1"/>
      <c r="C42" s="1"/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>
      <c r="A43" s="1"/>
      <c r="B43" s="1"/>
      <c r="C43" s="1"/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>
      <c r="A44" s="1"/>
      <c r="B44" s="1"/>
      <c r="C44" s="1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>
      <c r="A45" s="1"/>
      <c r="B45" s="1"/>
      <c r="C45" s="1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1"/>
      <c r="B46" s="1"/>
      <c r="C46" s="1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>
      <c r="A47" s="1"/>
      <c r="B47" s="1"/>
      <c r="C47" s="1"/>
      <c r="D47" s="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>
      <c r="A48" s="1"/>
      <c r="B48" s="1"/>
      <c r="C48" s="1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>
      <c r="A49" s="1"/>
      <c r="B49" s="1"/>
      <c r="C49" s="1"/>
      <c r="D49" s="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>
      <c r="A50" s="1"/>
      <c r="B50" s="1"/>
      <c r="C50" s="1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>
      <c r="A51" s="1"/>
      <c r="B51" s="1"/>
      <c r="C51" s="1"/>
      <c r="D51" s="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>
      <c r="A52" s="1"/>
      <c r="B52" s="1"/>
      <c r="C52" s="1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>
      <c r="A53" s="1"/>
      <c r="B53" s="1"/>
      <c r="C53" s="1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>
      <c r="A54" s="1"/>
      <c r="B54" s="1"/>
      <c r="C54" s="1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>
      <c r="A55" s="1"/>
      <c r="B55" s="1"/>
      <c r="C55" s="1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>
      <c r="A56" s="1"/>
      <c r="B56" s="1"/>
      <c r="C56" s="1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>
      <c r="A57" s="1"/>
      <c r="B57" s="1"/>
      <c r="C57" s="1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>
      <c r="A58" s="1"/>
      <c r="B58" s="1"/>
      <c r="C58" s="1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>
      <c r="A59" s="1"/>
      <c r="B59" s="1"/>
      <c r="C59" s="1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>
      <c r="A60" s="1"/>
      <c r="B60" s="1"/>
      <c r="C60" s="1"/>
      <c r="D60" s="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1"/>
      <c r="B61" s="1"/>
      <c r="C61" s="1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>
      <c r="A62" s="1"/>
      <c r="B62" s="1"/>
      <c r="C62" s="1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>
      <c r="A63" s="1"/>
      <c r="B63" s="1"/>
      <c r="C63" s="1"/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>
      <c r="A64" s="1"/>
      <c r="B64" s="1"/>
      <c r="C64" s="1"/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>
      <c r="A65" s="1"/>
      <c r="B65" s="1"/>
      <c r="C65" s="1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>
      <c r="A66" s="1"/>
      <c r="B66" s="1"/>
      <c r="C66" s="1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>
      <c r="A67" s="1"/>
      <c r="B67" s="1"/>
      <c r="C67" s="1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>
      <c r="A68" s="1"/>
      <c r="B68" s="1"/>
      <c r="C68" s="1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>
      <c r="A69" s="1"/>
      <c r="B69" s="1"/>
      <c r="C69" s="1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>
      <c r="A70" s="1"/>
      <c r="B70" s="1"/>
      <c r="C70" s="1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>
      <c r="A71" s="1"/>
      <c r="B71" s="1"/>
      <c r="C71" s="1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>
      <c r="A72" s="1"/>
      <c r="B72" s="1"/>
      <c r="C72" s="1"/>
      <c r="D72" s="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>
      <c r="A73" s="1"/>
      <c r="B73" s="1"/>
      <c r="C73" s="1"/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>
      <c r="A74" s="1"/>
      <c r="B74" s="1"/>
      <c r="C74" s="1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>
      <c r="A75" s="1"/>
      <c r="B75" s="1"/>
      <c r="C75" s="1"/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>
      <c r="A76" s="1"/>
      <c r="B76" s="1"/>
      <c r="C76" s="1"/>
      <c r="D76" s="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>
      <c r="A77" s="1"/>
      <c r="B77" s="1"/>
      <c r="C77" s="1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>
      <c r="A78" s="1"/>
      <c r="B78" s="1"/>
      <c r="C78" s="1"/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>
      <c r="A79" s="1"/>
      <c r="B79" s="1"/>
      <c r="C79" s="1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>
      <c r="A80" s="1"/>
      <c r="B80" s="1"/>
      <c r="C80" s="1"/>
      <c r="D80" s="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>
      <c r="A81" s="1"/>
      <c r="B81" s="1"/>
      <c r="C81" s="1"/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>
      <c r="A82" s="1"/>
      <c r="B82" s="1"/>
      <c r="C82" s="1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>
      <c r="A83" s="1"/>
      <c r="B83" s="1"/>
      <c r="C83" s="1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>
      <c r="A84" s="1"/>
      <c r="B84" s="1"/>
      <c r="C84" s="1"/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>
      <c r="A85" s="1"/>
      <c r="B85" s="1"/>
      <c r="C85" s="1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>
      <c r="A86" s="1"/>
      <c r="B86" s="1"/>
      <c r="C86" s="1"/>
      <c r="D86" s="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>
      <c r="A87" s="1"/>
      <c r="B87" s="1"/>
      <c r="C87" s="1"/>
      <c r="D87" s="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>
      <c r="A88" s="1"/>
      <c r="B88" s="1"/>
      <c r="C88" s="1"/>
      <c r="D88" s="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>
      <c r="A89" s="1"/>
      <c r="B89" s="1"/>
      <c r="C89" s="1"/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>
      <c r="A90" s="1"/>
      <c r="B90" s="1"/>
      <c r="C90" s="1"/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>
      <c r="A91" s="1"/>
      <c r="B91" s="1"/>
      <c r="C91" s="1"/>
      <c r="D91" s="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>
      <c r="A92" s="1"/>
      <c r="B92" s="1"/>
      <c r="C92" s="1"/>
      <c r="D92" s="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>
      <c r="A93" s="1"/>
      <c r="B93" s="1"/>
      <c r="C93" s="1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>
      <c r="A94" s="1"/>
      <c r="B94" s="1"/>
      <c r="C94" s="1"/>
      <c r="D94" s="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>
      <c r="A95" s="1"/>
      <c r="B95" s="1"/>
      <c r="C95" s="1"/>
      <c r="D95" s="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>
      <c r="A96" s="1"/>
      <c r="B96" s="1"/>
      <c r="C96" s="1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>
      <c r="A97" s="1"/>
      <c r="B97" s="1"/>
      <c r="C97" s="1"/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>
      <c r="A98" s="1"/>
      <c r="B98" s="1"/>
      <c r="C98" s="1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>
      <c r="A99" s="1"/>
      <c r="B99" s="1"/>
      <c r="C99" s="1"/>
      <c r="D99" s="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>
      <c r="A100" s="1"/>
      <c r="B100" s="1"/>
      <c r="C100" s="1"/>
      <c r="D100" s="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>
      <c r="A101" s="1"/>
      <c r="B101" s="1"/>
      <c r="C101" s="1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>
      <c r="A102" s="1"/>
      <c r="B102" s="1"/>
      <c r="C102" s="1"/>
      <c r="D102" s="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>
      <c r="A103" s="1"/>
      <c r="B103" s="1"/>
      <c r="C103" s="1"/>
      <c r="D103" s="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>
      <c r="A104" s="1"/>
      <c r="B104" s="1"/>
      <c r="C104" s="1"/>
      <c r="D104" s="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>
      <c r="A105" s="1"/>
      <c r="B105" s="1"/>
      <c r="C105" s="1"/>
      <c r="D105" s="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1"/>
      <c r="B106" s="1"/>
      <c r="C106" s="1"/>
      <c r="D106" s="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>
      <c r="A107" s="1"/>
      <c r="B107" s="1"/>
      <c r="C107" s="1"/>
      <c r="D107" s="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>
      <c r="A108" s="1"/>
      <c r="B108" s="1"/>
      <c r="C108" s="1"/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>
      <c r="A109" s="1"/>
      <c r="B109" s="1"/>
      <c r="C109" s="1"/>
      <c r="D109" s="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>
      <c r="A110" s="1"/>
      <c r="B110" s="1"/>
      <c r="C110" s="1"/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>
      <c r="A111" s="1"/>
      <c r="B111" s="1"/>
      <c r="C111" s="1"/>
      <c r="D111" s="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>
      <c r="A112" s="1"/>
      <c r="B112" s="1"/>
      <c r="C112" s="1"/>
      <c r="D112" s="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>
      <c r="A113" s="1"/>
      <c r="B113" s="1"/>
      <c r="C113" s="1"/>
      <c r="D113" s="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>
      <c r="A114" s="1"/>
      <c r="B114" s="1"/>
      <c r="C114" s="1"/>
      <c r="D114" s="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>
      <c r="A115" s="1"/>
      <c r="B115" s="1"/>
      <c r="C115" s="1"/>
      <c r="D115" s="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>
      <c r="A116" s="1"/>
      <c r="B116" s="1"/>
      <c r="C116" s="1"/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>
      <c r="A117" s="1"/>
      <c r="B117" s="1"/>
      <c r="C117" s="1"/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>
      <c r="A118" s="1"/>
      <c r="B118" s="1"/>
      <c r="C118" s="1"/>
      <c r="D118" s="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>
      <c r="A119" s="1"/>
      <c r="B119" s="1"/>
      <c r="C119" s="1"/>
      <c r="D119" s="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>
      <c r="A120" s="1"/>
      <c r="B120" s="1"/>
      <c r="C120" s="1"/>
      <c r="D120" s="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>
      <c r="A121" s="1"/>
      <c r="B121" s="1"/>
      <c r="C121" s="1"/>
      <c r="D121" s="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>
      <c r="A122" s="1"/>
      <c r="B122" s="1"/>
      <c r="C122" s="1"/>
      <c r="D122" s="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>
      <c r="A123" s="1"/>
      <c r="B123" s="1"/>
      <c r="C123" s="1"/>
      <c r="D123" s="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>
      <c r="A124" s="1"/>
      <c r="B124" s="1"/>
      <c r="C124" s="1"/>
      <c r="D124" s="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>
      <c r="A125" s="1"/>
      <c r="B125" s="1"/>
      <c r="C125" s="1"/>
      <c r="D125" s="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>
      <c r="A126" s="1"/>
      <c r="B126" s="1"/>
      <c r="C126" s="1"/>
      <c r="D126" s="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>
      <c r="A127" s="1"/>
      <c r="B127" s="1"/>
      <c r="C127" s="1"/>
      <c r="D127" s="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>
      <c r="A128" s="1"/>
      <c r="B128" s="1"/>
      <c r="C128" s="1"/>
      <c r="D128" s="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>
      <c r="A129" s="1"/>
      <c r="B129" s="1"/>
      <c r="C129" s="1"/>
      <c r="D129" s="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>
      <c r="A130" s="1"/>
      <c r="B130" s="1"/>
      <c r="C130" s="1"/>
      <c r="D130" s="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>
      <c r="A131" s="1"/>
      <c r="B131" s="1"/>
      <c r="C131" s="1"/>
      <c r="D131" s="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>
      <c r="A132" s="1"/>
      <c r="B132" s="1"/>
      <c r="C132" s="1"/>
      <c r="D132" s="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>
      <c r="A133" s="1"/>
      <c r="B133" s="1"/>
      <c r="C133" s="1"/>
      <c r="D133" s="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>
      <c r="A134" s="1"/>
      <c r="B134" s="1"/>
      <c r="C134" s="1"/>
      <c r="D134" s="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>
      <c r="A135" s="1"/>
      <c r="B135" s="1"/>
      <c r="C135" s="1"/>
      <c r="D135" s="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>
      <c r="A136" s="1"/>
      <c r="B136" s="1"/>
      <c r="C136" s="1"/>
      <c r="D136" s="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>
      <c r="A137" s="1"/>
      <c r="B137" s="1"/>
      <c r="C137" s="1"/>
      <c r="D137" s="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>
      <c r="A138" s="1"/>
      <c r="B138" s="1"/>
      <c r="C138" s="1"/>
      <c r="D138" s="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>
      <c r="A139" s="1"/>
      <c r="B139" s="1"/>
      <c r="C139" s="1"/>
      <c r="D139" s="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>
      <c r="A140" s="1"/>
      <c r="B140" s="1"/>
      <c r="C140" s="1"/>
      <c r="D140" s="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>
      <c r="A141" s="1"/>
      <c r="B141" s="1"/>
      <c r="C141" s="1"/>
      <c r="D141" s="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>
      <c r="A142" s="1"/>
      <c r="B142" s="1"/>
      <c r="C142" s="1"/>
      <c r="D142" s="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>
      <c r="A143" s="1"/>
      <c r="B143" s="1"/>
      <c r="C143" s="1"/>
      <c r="D143" s="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>
      <c r="A144" s="1"/>
      <c r="B144" s="1"/>
      <c r="C144" s="1"/>
      <c r="D144" s="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>
      <c r="A145" s="1"/>
      <c r="B145" s="1"/>
      <c r="C145" s="1"/>
      <c r="D145" s="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>
      <c r="A146" s="1"/>
      <c r="B146" s="1"/>
      <c r="C146" s="1"/>
      <c r="D146" s="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>
      <c r="A147" s="1"/>
      <c r="B147" s="1"/>
      <c r="C147" s="1"/>
      <c r="D147" s="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>
      <c r="A148" s="1"/>
      <c r="B148" s="1"/>
      <c r="C148" s="1"/>
      <c r="D148" s="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>
      <c r="A149" s="1"/>
      <c r="B149" s="1"/>
      <c r="C149" s="1"/>
      <c r="D149" s="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>
      <c r="A150" s="1"/>
      <c r="B150" s="1"/>
      <c r="C150" s="1"/>
      <c r="D150" s="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>
      <c r="A151" s="1"/>
      <c r="B151" s="1"/>
      <c r="C151" s="1"/>
      <c r="D151" s="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>
      <c r="A152" s="1"/>
      <c r="B152" s="1"/>
      <c r="C152" s="1"/>
      <c r="D152" s="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>
      <c r="A153" s="1"/>
      <c r="B153" s="1"/>
      <c r="C153" s="1"/>
      <c r="D153" s="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>
      <c r="A154" s="1"/>
      <c r="B154" s="1"/>
      <c r="C154" s="1"/>
      <c r="D154" s="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>
      <c r="A155" s="1"/>
      <c r="B155" s="1"/>
      <c r="C155" s="1"/>
      <c r="D155" s="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>
      <c r="A156" s="1"/>
      <c r="B156" s="1"/>
      <c r="C156" s="1"/>
      <c r="D156" s="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>
      <c r="A157" s="1"/>
      <c r="B157" s="1"/>
      <c r="C157" s="1"/>
      <c r="D157" s="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>
      <c r="A158" s="1"/>
      <c r="B158" s="1"/>
      <c r="C158" s="1"/>
      <c r="D158" s="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>
      <c r="A159" s="1"/>
      <c r="B159" s="1"/>
      <c r="C159" s="1"/>
      <c r="D159" s="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>
      <c r="A160" s="1"/>
      <c r="B160" s="1"/>
      <c r="C160" s="1"/>
      <c r="D160" s="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>
      <c r="A161" s="1"/>
      <c r="B161" s="1"/>
      <c r="C161" s="1"/>
      <c r="D161" s="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>
      <c r="A162" s="1"/>
      <c r="B162" s="1"/>
      <c r="C162" s="1"/>
      <c r="D162" s="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>
      <c r="A163" s="1"/>
      <c r="B163" s="1"/>
      <c r="C163" s="1"/>
      <c r="D163" s="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>
      <c r="A164" s="1"/>
      <c r="B164" s="1"/>
      <c r="C164" s="1"/>
      <c r="D164" s="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>
      <c r="A165" s="1"/>
      <c r="B165" s="1"/>
      <c r="C165" s="1"/>
      <c r="D165" s="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>
      <c r="A166" s="1"/>
      <c r="B166" s="1"/>
      <c r="C166" s="1"/>
      <c r="D166" s="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>
      <c r="A167" s="1"/>
      <c r="B167" s="1"/>
      <c r="C167" s="1"/>
      <c r="D167" s="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>
      <c r="A168" s="1"/>
      <c r="B168" s="1"/>
      <c r="C168" s="1"/>
      <c r="D168" s="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>
      <c r="A169" s="1"/>
      <c r="B169" s="1"/>
      <c r="C169" s="1"/>
      <c r="D169" s="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>
      <c r="A170" s="1"/>
      <c r="B170" s="1"/>
      <c r="C170" s="1"/>
      <c r="D170" s="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>
      <c r="A171" s="1"/>
      <c r="B171" s="1"/>
      <c r="C171" s="1"/>
      <c r="D171" s="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>
      <c r="A172" s="1"/>
      <c r="B172" s="1"/>
      <c r="C172" s="1"/>
      <c r="D172" s="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>
      <c r="A173" s="1"/>
      <c r="B173" s="1"/>
      <c r="C173" s="1"/>
      <c r="D173" s="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>
      <c r="A174" s="1"/>
      <c r="B174" s="1"/>
      <c r="C174" s="1"/>
      <c r="D174" s="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>
      <c r="A175" s="1"/>
      <c r="B175" s="1"/>
      <c r="C175" s="1"/>
      <c r="D175" s="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>
      <c r="A176" s="1"/>
      <c r="B176" s="1"/>
      <c r="C176" s="1"/>
      <c r="D176" s="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>
      <c r="A177" s="1"/>
      <c r="B177" s="1"/>
      <c r="C177" s="1"/>
      <c r="D177" s="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>
      <c r="A178" s="1"/>
      <c r="B178" s="1"/>
      <c r="C178" s="1"/>
      <c r="D178" s="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>
      <c r="A179" s="1"/>
      <c r="B179" s="1"/>
      <c r="C179" s="1"/>
      <c r="D179" s="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>
      <c r="A180" s="1"/>
      <c r="B180" s="1"/>
      <c r="C180" s="1"/>
      <c r="D180" s="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>
      <c r="A181" s="1"/>
      <c r="B181" s="1"/>
      <c r="C181" s="1"/>
      <c r="D181" s="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>
      <c r="A182" s="1"/>
      <c r="B182" s="1"/>
      <c r="C182" s="1"/>
      <c r="D182" s="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>
      <c r="A183" s="1"/>
      <c r="B183" s="1"/>
      <c r="C183" s="1"/>
      <c r="D183" s="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>
      <c r="A184" s="1"/>
      <c r="B184" s="1"/>
      <c r="C184" s="1"/>
      <c r="D184" s="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>
      <c r="A185" s="1"/>
      <c r="B185" s="1"/>
      <c r="C185" s="1"/>
      <c r="D185" s="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>
      <c r="A186" s="1"/>
      <c r="B186" s="1"/>
      <c r="C186" s="1"/>
      <c r="D186" s="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>
      <c r="A187" s="1"/>
      <c r="B187" s="1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>
      <c r="A188" s="1"/>
      <c r="B188" s="1"/>
      <c r="C188" s="1"/>
      <c r="D188" s="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>
      <c r="A189" s="1"/>
      <c r="B189" s="1"/>
      <c r="C189" s="1"/>
      <c r="D189" s="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>
      <c r="A190" s="1"/>
      <c r="B190" s="1"/>
      <c r="C190" s="1"/>
      <c r="D190" s="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>
      <c r="A191" s="1"/>
      <c r="B191" s="1"/>
      <c r="C191" s="1"/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>
      <c r="A192" s="1"/>
      <c r="B192" s="1"/>
      <c r="C192" s="1"/>
      <c r="D192" s="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>
      <c r="A193" s="1"/>
      <c r="B193" s="1"/>
      <c r="C193" s="1"/>
      <c r="D193" s="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>
      <c r="A194" s="1"/>
      <c r="B194" s="1"/>
      <c r="C194" s="1"/>
      <c r="D194" s="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>
      <c r="A195" s="1"/>
      <c r="B195" s="1"/>
      <c r="C195" s="1"/>
      <c r="D195" s="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>
      <c r="A196" s="1"/>
      <c r="B196" s="1"/>
      <c r="C196" s="1"/>
      <c r="D196" s="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>
      <c r="A197" s="1"/>
      <c r="B197" s="1"/>
      <c r="C197" s="1"/>
      <c r="D197" s="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>
      <c r="A198" s="1"/>
      <c r="B198" s="1"/>
      <c r="C198" s="1"/>
      <c r="D198" s="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>
      <c r="A199" s="1"/>
      <c r="B199" s="1"/>
      <c r="C199" s="1"/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>
      <c r="A200" s="1"/>
      <c r="B200" s="1"/>
      <c r="C200" s="1"/>
      <c r="D200" s="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>
      <c r="A201" s="1"/>
      <c r="B201" s="1"/>
      <c r="C201" s="1"/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>
      <c r="A202" s="1"/>
      <c r="B202" s="1"/>
      <c r="C202" s="1"/>
      <c r="D202" s="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>
      <c r="A203" s="1"/>
      <c r="B203" s="1"/>
      <c r="C203" s="1"/>
      <c r="D203" s="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>
      <c r="A204" s="1"/>
      <c r="B204" s="1"/>
      <c r="C204" s="1"/>
      <c r="D204" s="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>
      <c r="A205" s="1"/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>
      <c r="A206" s="1"/>
      <c r="B206" s="1"/>
      <c r="C206" s="1"/>
      <c r="D206" s="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>
      <c r="A207" s="1"/>
      <c r="B207" s="1"/>
      <c r="C207" s="1"/>
      <c r="D207" s="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>
      <c r="A208" s="1"/>
      <c r="B208" s="1"/>
      <c r="C208" s="1"/>
      <c r="D208" s="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>
      <c r="A209" s="1"/>
      <c r="B209" s="1"/>
      <c r="C209" s="1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>
      <c r="A210" s="1"/>
      <c r="B210" s="1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>
      <c r="A211" s="1"/>
      <c r="B211" s="1"/>
      <c r="C211" s="1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>
      <c r="A212" s="1"/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>
      <c r="A213" s="1"/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>
      <c r="A214" s="1"/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>
      <c r="A215" s="1"/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>
      <c r="A216" s="1"/>
      <c r="B216" s="1"/>
      <c r="C216" s="1"/>
      <c r="D216" s="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>
      <c r="A217" s="1"/>
      <c r="B217" s="1"/>
      <c r="C217" s="1"/>
      <c r="D217" s="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>
      <c r="A218" s="1"/>
      <c r="B218" s="1"/>
      <c r="C218" s="1"/>
      <c r="D218" s="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>
      <c r="A219" s="1"/>
      <c r="B219" s="1"/>
      <c r="C219" s="1"/>
      <c r="D219" s="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>
      <c r="A220" s="1"/>
      <c r="B220" s="1"/>
      <c r="C220" s="1"/>
      <c r="D220" s="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>
      <c r="A221" s="1"/>
      <c r="B221" s="1"/>
      <c r="C221" s="1"/>
      <c r="D221" s="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>
      <c r="A222" s="1"/>
      <c r="B222" s="1"/>
      <c r="C222" s="1"/>
      <c r="D222" s="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>
      <c r="A223" s="1"/>
      <c r="B223" s="1"/>
      <c r="C223" s="1"/>
      <c r="D223" s="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>
      <c r="A224" s="1"/>
      <c r="B224" s="1"/>
      <c r="C224" s="1"/>
      <c r="D224" s="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>
      <c r="A225" s="1"/>
      <c r="B225" s="1"/>
      <c r="C225" s="1"/>
      <c r="D225" s="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>
      <c r="A226" s="1"/>
      <c r="B226" s="1"/>
      <c r="C226" s="1"/>
      <c r="D226" s="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>
      <c r="A227" s="1"/>
      <c r="B227" s="1"/>
      <c r="C227" s="1"/>
      <c r="D227" s="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>
      <c r="A228" s="1"/>
      <c r="B228" s="1"/>
      <c r="C228" s="1"/>
      <c r="D228" s="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>
      <c r="A229" s="1"/>
      <c r="B229" s="1"/>
      <c r="C229" s="1"/>
      <c r="D229" s="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>
      <c r="A230" s="1"/>
      <c r="B230" s="1"/>
      <c r="C230" s="1"/>
      <c r="D230" s="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>
      <c r="A231" s="1"/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>
      <c r="A232" s="1"/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>
      <c r="A233" s="1"/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>
      <c r="A234" s="1"/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>
      <c r="A235" s="1"/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>
      <c r="A236" s="1"/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>
      <c r="A237" s="1"/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>
      <c r="A238" s="1"/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>
      <c r="A239" s="1"/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>
      <c r="A240" s="1"/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>
      <c r="A241" s="1"/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>
      <c r="A242" s="1"/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>
      <c r="A243" s="1"/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>
      <c r="A244" s="1"/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>
      <c r="A245" s="1"/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>
      <c r="A246" s="1"/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>
      <c r="A247" s="1"/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>
      <c r="A248" s="1"/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>
      <c r="A249" s="1"/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>
      <c r="A250" s="1"/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>
      <c r="A251" s="1"/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>
      <c r="A252" s="1"/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>
      <c r="A253" s="1"/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>
      <c r="A254" s="1"/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>
      <c r="A255" s="1"/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>
      <c r="A256" s="1"/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>
      <c r="A257" s="1"/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>
      <c r="A258" s="1"/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>
      <c r="A259" s="1"/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>
      <c r="A260" s="1"/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>
      <c r="A261" s="1"/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>
      <c r="A262" s="1"/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>
      <c r="A263" s="1"/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>
      <c r="A264" s="1"/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>
      <c r="A265" s="1"/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>
      <c r="A266" s="1"/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>
      <c r="A267" s="1"/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>
      <c r="A268" s="1"/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>
      <c r="A269" s="1"/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>
      <c r="A270" s="1"/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>
      <c r="A271" s="1"/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>
      <c r="A272" s="1"/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>
      <c r="A273" s="1"/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>
      <c r="A274" s="1"/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>
      <c r="A275" s="1"/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>
      <c r="A276" s="1"/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>
      <c r="A277" s="1"/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>
      <c r="A278" s="1"/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>
      <c r="A279" s="1"/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>
      <c r="A280" s="1"/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>
      <c r="A281" s="1"/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>
      <c r="A282" s="1"/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>
      <c r="A283" s="1"/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>
      <c r="A284" s="1"/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>
      <c r="A285" s="1"/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>
      <c r="A286" s="1"/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>
      <c r="A287" s="1"/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>
      <c r="A288" s="1"/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>
      <c r="A289" s="1"/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>
      <c r="A290" s="1"/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>
      <c r="A291" s="1"/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>
      <c r="A292" s="1"/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>
      <c r="A293" s="1"/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>
      <c r="A294" s="1"/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>
      <c r="A295" s="1"/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>
      <c r="A296" s="1"/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>
      <c r="A297" s="1"/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>
      <c r="A298" s="1"/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>
      <c r="A299" s="1"/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>
      <c r="A300" s="1"/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>
      <c r="A301" s="1"/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>
      <c r="A302" s="1"/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>
      <c r="A303" s="1"/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>
      <c r="A304" s="1"/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>
      <c r="A305" s="1"/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>
      <c r="A306" s="1"/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>
      <c r="A307" s="1"/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>
      <c r="A308" s="1"/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>
      <c r="A309" s="1"/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>
      <c r="A310" s="1"/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>
      <c r="A311" s="1"/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>
      <c r="A312" s="1"/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>
      <c r="A313" s="1"/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>
      <c r="A314" s="1"/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>
      <c r="A315" s="1"/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>
      <c r="A316" s="1"/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>
      <c r="A317" s="1"/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>
      <c r="A318" s="1"/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>
      <c r="A319" s="1"/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>
      <c r="A320" s="1"/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>
      <c r="A321" s="1"/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>
      <c r="A322" s="1"/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>
      <c r="A323" s="1"/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>
      <c r="A324" s="1"/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>
      <c r="A325" s="1"/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>
      <c r="A326" s="1"/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>
      <c r="A327" s="1"/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>
      <c r="A328" s="1"/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>
      <c r="A329" s="1"/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>
      <c r="A330" s="1"/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>
      <c r="A331" s="1"/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>
      <c r="A332" s="1"/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>
      <c r="A333" s="1"/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</sheetData>
  <conditionalFormatting sqref="D2:D937">
    <cfRule type="cellIs" dxfId="11" priority="1" operator="equal">
      <formula>"PÉSSIMO"</formula>
    </cfRule>
    <cfRule type="cellIs" dxfId="10" priority="2" operator="equal">
      <formula>"RUIM"</formula>
    </cfRule>
    <cfRule type="cellIs" dxfId="9" priority="3" operator="equal">
      <formula>"REGULAR"</formula>
    </cfRule>
    <cfRule type="cellIs" dxfId="8" priority="4" operator="equal">
      <formula>"BOM"</formula>
    </cfRule>
    <cfRule type="cellIs" dxfId="7" priority="5" operator="equal">
      <formula>"ÓTIMO"</formula>
    </cfRule>
  </conditionalFormatting>
  <dataValidations count="1">
    <dataValidation type="decimal" allowBlank="1" showErrorMessage="1" sqref="C2:C18" xr:uid="{00000000-0002-0000-0100-000000000000}">
      <formula1>0</formula1>
      <formula2>100</formula2>
    </dataValidation>
  </dataValidations>
  <pageMargins left="0.511811024" right="0.511811024" top="0.78740157499999996" bottom="0.78740157499999996" header="0" footer="0"/>
  <pageSetup paperSize="9" fitToHeight="0" orientation="portrait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ehora xmlns="ed68b26e-e36c-41bb-856d-5c65b8ca16e6">2024-06-24T15:35:43+00:00</Dataehora>
    <lcf76f155ced4ddcb4097134ff3c332f xmlns="ed68b26e-e36c-41bb-856d-5c65b8ca16e6">
      <Terms xmlns="http://schemas.microsoft.com/office/infopath/2007/PartnerControls"/>
    </lcf76f155ced4ddcb4097134ff3c332f>
    <TaxCatchAll xmlns="9fb58b75-92ef-486f-9210-facda0d4cfbe" xsi:nil="true"/>
    <Data xmlns="ed68b26e-e36c-41bb-856d-5c65b8ca16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9F2CC-4FD5-44CF-9BD3-8A32159EFCDA}"/>
</file>

<file path=customXml/itemProps2.xml><?xml version="1.0" encoding="utf-8"?>
<ds:datastoreItem xmlns:ds="http://schemas.openxmlformats.org/officeDocument/2006/customXml" ds:itemID="{4647C55B-5BAE-4FC5-9CA1-B9CAC962C410}"/>
</file>

<file path=customXml/itemProps3.xml><?xml version="1.0" encoding="utf-8"?>
<ds:datastoreItem xmlns:ds="http://schemas.openxmlformats.org/officeDocument/2006/customXml" ds:itemID="{AAC90B45-80A4-4260-BDAD-1FD915B91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Verillo (TI BR)</cp:lastModifiedBy>
  <cp:revision/>
  <dcterms:created xsi:type="dcterms:W3CDTF">2020-05-08T18:54:18Z</dcterms:created>
  <dcterms:modified xsi:type="dcterms:W3CDTF">2024-06-28T17:20:49Z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