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ahagw\Downloads\"/>
    </mc:Choice>
  </mc:AlternateContent>
  <xr:revisionPtr revIDLastSave="1" documentId="8_{B0434C37-4FB1-493A-B031-83D6A1C84EC9}" xr6:coauthVersionLast="47" xr6:coauthVersionMax="47" xr10:uidLastSave="{A2EA6DAC-3086-4C46-96F1-4D249475391C}"/>
  <bookViews>
    <workbookView xWindow="-108" yWindow="-108" windowWidth="23256" windowHeight="12456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7" l="1"/>
  <c r="D2" i="17"/>
  <c r="C3" i="17"/>
  <c r="D3" i="17"/>
  <c r="C4" i="17"/>
  <c r="D4" i="17"/>
  <c r="C5" i="17"/>
  <c r="D5" i="17"/>
  <c r="C6" i="17"/>
  <c r="D6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5" i="17"/>
  <c r="D25" i="17"/>
  <c r="C24" i="17"/>
  <c r="D24" i="17"/>
  <c r="C26" i="17"/>
  <c r="D26" i="17"/>
  <c r="C27" i="17"/>
  <c r="D27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C38" i="17"/>
  <c r="D38" i="17"/>
  <c r="C39" i="17"/>
  <c r="D39" i="17"/>
  <c r="C28" i="17"/>
  <c r="D28" i="17"/>
  <c r="C40" i="17"/>
  <c r="D40" i="17"/>
  <c r="C41" i="17"/>
  <c r="D41" i="17"/>
  <c r="C42" i="17"/>
  <c r="D42" i="17"/>
  <c r="C43" i="17"/>
  <c r="D43" i="17"/>
  <c r="C44" i="17"/>
  <c r="D44" i="17"/>
  <c r="C45" i="17"/>
  <c r="D45" i="17"/>
  <c r="C46" i="17"/>
  <c r="D46" i="17"/>
  <c r="C47" i="17"/>
  <c r="D47" i="17"/>
  <c r="C48" i="17"/>
  <c r="D48" i="17"/>
  <c r="C49" i="17"/>
  <c r="D49" i="17"/>
  <c r="C50" i="17"/>
  <c r="D50" i="17"/>
  <c r="C51" i="17"/>
  <c r="D51" i="17"/>
  <c r="C52" i="17"/>
  <c r="D52" i="17"/>
  <c r="C53" i="17"/>
  <c r="D53" i="17"/>
  <c r="C54" i="17"/>
  <c r="D54" i="17"/>
  <c r="C55" i="17"/>
  <c r="D55" i="17"/>
  <c r="C56" i="17"/>
  <c r="D56" i="17"/>
  <c r="C57" i="17"/>
  <c r="D57" i="17"/>
  <c r="C58" i="17"/>
  <c r="D58" i="17"/>
  <c r="C59" i="17"/>
  <c r="D59" i="17"/>
  <c r="C60" i="17"/>
  <c r="D60" i="17"/>
  <c r="C61" i="17"/>
  <c r="D61" i="17"/>
  <c r="C62" i="17"/>
  <c r="D62" i="17"/>
  <c r="C63" i="17"/>
  <c r="D63" i="17"/>
  <c r="C64" i="17"/>
  <c r="D64" i="17"/>
  <c r="C65" i="17"/>
  <c r="D65" i="17"/>
  <c r="C66" i="17"/>
  <c r="D66" i="17"/>
  <c r="C67" i="17"/>
  <c r="D67" i="17"/>
  <c r="C68" i="17"/>
  <c r="D68" i="17"/>
  <c r="C69" i="17"/>
  <c r="D69" i="17"/>
  <c r="C70" i="17"/>
  <c r="D70" i="17"/>
  <c r="C71" i="17"/>
  <c r="D71" i="17"/>
  <c r="C72" i="17"/>
  <c r="D72" i="17"/>
  <c r="C73" i="17"/>
  <c r="D73" i="17"/>
  <c r="C74" i="17"/>
  <c r="D74" i="17"/>
  <c r="C75" i="17"/>
  <c r="D75" i="17"/>
  <c r="C76" i="17"/>
  <c r="D76" i="17"/>
  <c r="C77" i="17"/>
  <c r="D77" i="17"/>
  <c r="C78" i="17"/>
  <c r="D78" i="17"/>
  <c r="C79" i="17"/>
  <c r="D79" i="17"/>
  <c r="A24" i="17" l="1" a="1"/>
  <c r="A24" i="17" s="1"/>
  <c r="A25" i="17" a="1"/>
  <c r="A25" i="17" s="1"/>
  <c r="A23" i="17" a="1"/>
  <c r="A23" i="17" s="1"/>
  <c r="A22" i="17" a="1"/>
  <c r="A22" i="17" s="1"/>
  <c r="A21" i="17" a="1"/>
  <c r="A21" i="17" s="1"/>
  <c r="A20" i="17" a="1"/>
  <c r="A20" i="17" s="1"/>
  <c r="A19" i="17" a="1"/>
  <c r="A19" i="17" s="1"/>
  <c r="A17" i="17" a="1"/>
  <c r="A17" i="17" s="1"/>
  <c r="A16" i="17" a="1"/>
  <c r="A16" i="17" s="1"/>
  <c r="A15" i="17" a="1"/>
  <c r="A15" i="17" s="1"/>
  <c r="A14" i="17" a="1"/>
  <c r="A14" i="17" s="1"/>
  <c r="A13" i="17" a="1"/>
  <c r="A13" i="17" s="1"/>
  <c r="A11" i="17" a="1"/>
  <c r="A11" i="17" s="1"/>
  <c r="A10" i="17" a="1"/>
  <c r="A10" i="17" s="1"/>
  <c r="A9" i="17" a="1"/>
  <c r="A9" i="17" s="1"/>
  <c r="A8" i="17" a="1"/>
  <c r="A8" i="17" s="1"/>
  <c r="A7" i="17" a="1"/>
  <c r="A7" i="17" s="1"/>
  <c r="A6" i="17" a="1"/>
  <c r="A6" i="17" s="1"/>
  <c r="A5" i="17" a="1"/>
  <c r="A5" i="17" s="1"/>
  <c r="A4" i="17" a="1"/>
  <c r="A4" i="17" s="1"/>
  <c r="A3" i="17" a="1"/>
  <c r="A3" i="17" s="1"/>
  <c r="A2" i="17" a="1"/>
  <c r="A2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<sst xmlns="http://schemas.openxmlformats.org/spreadsheetml/2006/main" count="89" uniqueCount="89">
  <si>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</si>
  <si>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</si>
  <si>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</si>
  <si>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</si>
  <si>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</si>
  <si>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</si>
  <si>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</si>
  <si>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</si>
  <si>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</si>
  <si>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</si>
  <si>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ILHEUS</t>
  </si>
  <si>
    <t>ITABUNA</t>
  </si>
  <si>
    <t>BARRO PRETO</t>
  </si>
  <si>
    <t>IPIAU</t>
  </si>
  <si>
    <t>ITABELA</t>
  </si>
  <si>
    <t>ITAJUIPE</t>
  </si>
  <si>
    <t>UNA</t>
  </si>
  <si>
    <t>IBICARAI</t>
  </si>
  <si>
    <t>VALENÇA</t>
  </si>
  <si>
    <t>TEIXEIRA DE FREITAS</t>
  </si>
  <si>
    <t>JEQUIÉ</t>
  </si>
  <si>
    <t>ITAPÉ</t>
  </si>
  <si>
    <t>UBAITABA</t>
  </si>
  <si>
    <t>CAMAMU</t>
  </si>
  <si>
    <t>URUÇUCA</t>
  </si>
  <si>
    <t>ITAGIBÁ</t>
  </si>
  <si>
    <t>ALCOBAÇA</t>
  </si>
  <si>
    <t>BUERAREMA</t>
  </si>
  <si>
    <t>ITUBERÁ</t>
  </si>
  <si>
    <t>NOVA VIÇOSA</t>
  </si>
  <si>
    <t>ARATACA</t>
  </si>
  <si>
    <t>FLORESTA AZUL</t>
  </si>
  <si>
    <t>JITAUNA</t>
  </si>
  <si>
    <t>ALMADINA</t>
  </si>
  <si>
    <t>IBIRATAIA</t>
  </si>
  <si>
    <t>IBIRAPUÁ</t>
  </si>
  <si>
    <t>COARACI</t>
  </si>
  <si>
    <t>BOA NOVA</t>
  </si>
  <si>
    <t>ITAGIMIRIM</t>
  </si>
  <si>
    <t>CANAVIEIRAS</t>
  </si>
  <si>
    <t>APUAREMA</t>
  </si>
  <si>
    <t>CARAVELAS</t>
  </si>
  <si>
    <t>AURELINO LEAL</t>
  </si>
  <si>
    <t>PAU BRASIL</t>
  </si>
  <si>
    <t>ITAGI</t>
  </si>
  <si>
    <t>ITAJU DO COLONIA</t>
  </si>
  <si>
    <t>BARRA DO ROCHA</t>
  </si>
  <si>
    <t>ITAMARAJU</t>
  </si>
  <si>
    <t>PORTO SEGURO</t>
  </si>
  <si>
    <t>SANTA LUZIA</t>
  </si>
  <si>
    <t>GONGOGI</t>
  </si>
  <si>
    <t>IBIRAPITANGA</t>
  </si>
  <si>
    <t>TANCREDO NEVES</t>
  </si>
  <si>
    <t>JURUCUÇU</t>
  </si>
  <si>
    <t>JUSSARI</t>
  </si>
  <si>
    <t>IGRAPIUNA</t>
  </si>
  <si>
    <t>NOVA IBIÁ</t>
  </si>
  <si>
    <t>BELMONTE</t>
  </si>
  <si>
    <t>AIQUARA</t>
  </si>
  <si>
    <t>MUCURI</t>
  </si>
  <si>
    <t>ITACARÉ</t>
  </si>
  <si>
    <t>TAPEROÁ</t>
  </si>
  <si>
    <t>JAGUARIPE</t>
  </si>
  <si>
    <t>EUNAPOLIS</t>
  </si>
  <si>
    <t>NILO PEÇANHA</t>
  </si>
  <si>
    <t>ITAPITANGA</t>
  </si>
  <si>
    <t>SANTA CRUZ CABRALIA</t>
  </si>
  <si>
    <t>CAIRU</t>
  </si>
  <si>
    <t>DARIO MEIRA</t>
  </si>
  <si>
    <t>MARAÚ</t>
  </si>
  <si>
    <t>UBATÃ</t>
  </si>
  <si>
    <t>CAMACAN</t>
  </si>
  <si>
    <t>ITANHÉM</t>
  </si>
  <si>
    <t>ARATUÍPE</t>
  </si>
  <si>
    <t>ITAPEBI</t>
  </si>
  <si>
    <t>PRADO</t>
  </si>
  <si>
    <t>GUARATINGA</t>
  </si>
  <si>
    <t>ITAMARI</t>
  </si>
  <si>
    <t>SÃO JOSÉ DA VITORIA</t>
  </si>
  <si>
    <t>MASCOTE</t>
  </si>
  <si>
    <t>GANDU</t>
  </si>
  <si>
    <t>LAJEDÃO</t>
  </si>
  <si>
    <t>MEDEIROS NETO</t>
  </si>
  <si>
    <t>PIRAI DO NORTE</t>
  </si>
  <si>
    <t>VEREDA</t>
  </si>
  <si>
    <t>TEOLÂNDIA</t>
  </si>
  <si>
    <t>MANOEL VITORINO</t>
  </si>
  <si>
    <t>WENCESLAU GUIMARAES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</si>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</sst>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2" fontId="0" fillId="0" borderId="0" xfId="0" applyNumberFormat="1" applyAlignment="1">
      <alignment horizontal="center" vertical="center"/>
    </xf>
    <xf numFmtId="164" fontId="0" fillId="0" borderId="2" xfId="0" applyNumberForma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94</xdr:row>
      <xdr:rowOff>0</xdr:rowOff>
    </xdr:from>
    <xdr:to>
      <xdr:col>1</xdr:col>
      <xdr:colOff>304800</xdr:colOff>
      <xdr:row>95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79" totalsRowShown="0" headerRowDxfId="12" dataDxfId="11" tableBorderDxfId="10">
  <autoFilter ref="A1:J79" xr:uid="{9CE8BCAA-DFAD-44D8-A5F2-8F3FAC635688}"/>
  <sortState xmlns:xlrd2="http://schemas.microsoft.com/office/spreadsheetml/2017/richdata2" ref="A2:J79">
    <sortCondition descending="1" ref="C1:C79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/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95"/>
  <sheetViews>
    <sheetView showGridLines="0" tabSelected="1" zoomScaleNormal="100" workbookViewId="0">
      <selection activeCell="C87" sqref="C87"/>
    </sheetView>
  </sheetViews>
  <sheetFormatPr defaultColWidth="9.28515625" defaultRowHeight="22.5" customHeight="1"/>
  <cols>
    <col min="1" max="1" width="14.5703125" style="1" customWidth="1"/>
    <col min="2" max="2" width="26.5703125" style="5" customWidth="1"/>
    <col min="3" max="3" width="23.5703125" style="5" customWidth="1"/>
    <col min="4" max="4" width="18.5703125" style="3" customWidth="1"/>
    <col min="5" max="9" width="15.42578125" style="5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1" t="s">
        <v>0</v>
      </c>
      <c r="B1" s="12" t="s">
        <v>1</v>
      </c>
      <c r="C1" s="13" t="s">
        <v>2</v>
      </c>
      <c r="D1" s="11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4" t="s">
        <v>9</v>
      </c>
    </row>
    <row r="2" spans="1:10" ht="18.75" customHeight="1">
      <c r="A2" s="15" cm="1">
        <f t="array" ref="A2">SUMPRODUCT((Ranking[[#This Row],[PONTUAÇÃO FINAL]]&lt;Ranking[PONTUAÇÃO FINAL])/COUNTIF(Ranking[PONTUAÇÃO FINAL],Ranking[PONTUAÇÃO FINAL]))+1</f>
        <v>1</v>
      </c>
      <c r="B2" s="10" t="s">
        <v>10</v>
      </c>
      <c r="C2" s="9">
        <f>(SUM(Ranking[[#This Row],[Dimensão Legal]:[Dimensão Com Engajamento e Participação]])*100)/600</f>
        <v>77.103333333333339</v>
      </c>
      <c r="D2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8">
        <v>35</v>
      </c>
      <c r="F2" s="8">
        <v>94.73</v>
      </c>
      <c r="G2" s="8">
        <v>82.35</v>
      </c>
      <c r="H2" s="8">
        <v>90.9</v>
      </c>
      <c r="I2" s="8">
        <v>67.34</v>
      </c>
      <c r="J2" s="8">
        <v>92.3</v>
      </c>
    </row>
    <row r="3" spans="1:10" ht="18.75" customHeight="1">
      <c r="A3" s="15" cm="1">
        <f t="array" ref="A3">SUMPRODUCT((Ranking[[#This Row],[PONTUAÇÃO FINAL]]&lt;Ranking[PONTUAÇÃO FINAL])/COUNTIF(Ranking[PONTUAÇÃO FINAL],Ranking[PONTUAÇÃO FINAL]))+1</f>
        <v>2</v>
      </c>
      <c r="B3" s="10" t="s">
        <v>11</v>
      </c>
      <c r="C3" s="9">
        <f>(SUM(Ranking[[#This Row],[Dimensão Legal]:[Dimensão Com Engajamento e Participação]])*100)/600</f>
        <v>69.391666666666666</v>
      </c>
      <c r="D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3" s="8">
        <v>45</v>
      </c>
      <c r="F3" s="8">
        <v>94.73</v>
      </c>
      <c r="G3" s="8">
        <v>82.35</v>
      </c>
      <c r="H3" s="8">
        <v>45.45</v>
      </c>
      <c r="I3" s="8">
        <v>79.59</v>
      </c>
      <c r="J3" s="8">
        <v>69.23</v>
      </c>
    </row>
    <row r="4" spans="1:10" ht="18.75" customHeight="1">
      <c r="A4" s="15" cm="1">
        <f t="array" ref="A4">SUMPRODUCT((Ranking[[#This Row],[PONTUAÇÃO FINAL]]&lt;Ranking[PONTUAÇÃO FINAL])/COUNTIF(Ranking[PONTUAÇÃO FINAL],Ranking[PONTUAÇÃO FINAL]))+1</f>
        <v>3</v>
      </c>
      <c r="B4" s="10" t="s">
        <v>12</v>
      </c>
      <c r="C4" s="9">
        <f>(SUM(Ranking[[#This Row],[Dimensão Legal]:[Dimensão Com Engajamento e Participação]])*100)/600</f>
        <v>58.518333333333331</v>
      </c>
      <c r="D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4" s="8">
        <v>20</v>
      </c>
      <c r="F4" s="8">
        <v>84.21</v>
      </c>
      <c r="G4" s="8">
        <v>52.94</v>
      </c>
      <c r="H4" s="8">
        <v>36.36</v>
      </c>
      <c r="I4" s="8">
        <v>65.3</v>
      </c>
      <c r="J4" s="8">
        <v>92.3</v>
      </c>
    </row>
    <row r="5" spans="1:10" ht="18.75" customHeight="1">
      <c r="A5" s="15" cm="1">
        <f t="array" ref="A5">SUMPRODUCT((Ranking[[#This Row],[PONTUAÇÃO FINAL]]&lt;Ranking[PONTUAÇÃO FINAL])/COUNTIF(Ranking[PONTUAÇÃO FINAL],Ranking[PONTUAÇÃO FINAL]))+1</f>
        <v>4</v>
      </c>
      <c r="B5" s="10" t="s">
        <v>13</v>
      </c>
      <c r="C5" s="9">
        <f>(SUM(Ranking[[#This Row],[Dimensão Legal]:[Dimensão Com Engajamento e Participação]])*100)/600</f>
        <v>57.443333333333335</v>
      </c>
      <c r="D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5" s="8">
        <v>20</v>
      </c>
      <c r="F5" s="8">
        <v>68.42</v>
      </c>
      <c r="G5" s="8">
        <v>70.58</v>
      </c>
      <c r="H5" s="8">
        <v>72.72</v>
      </c>
      <c r="I5" s="8">
        <v>74.48</v>
      </c>
      <c r="J5" s="8">
        <v>38.46</v>
      </c>
    </row>
    <row r="6" spans="1:10" ht="18.75" customHeight="1">
      <c r="A6" s="15" cm="1">
        <f t="array" ref="A6">SUMPRODUCT((Ranking[[#This Row],[PONTUAÇÃO FINAL]]&lt;Ranking[PONTUAÇÃO FINAL])/COUNTIF(Ranking[PONTUAÇÃO FINAL],Ranking[PONTUAÇÃO FINAL]))+1</f>
        <v>5</v>
      </c>
      <c r="B6" s="10" t="s">
        <v>14</v>
      </c>
      <c r="C6" s="9">
        <f>(SUM(Ranking[[#This Row],[Dimensão Legal]:[Dimensão Com Engajamento e Participação]])*100)/600</f>
        <v>56.488333333333337</v>
      </c>
      <c r="D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6" s="8">
        <v>40</v>
      </c>
      <c r="F6" s="8">
        <v>89.47</v>
      </c>
      <c r="G6" s="8">
        <v>32.35</v>
      </c>
      <c r="H6" s="8">
        <v>27.27</v>
      </c>
      <c r="I6" s="8">
        <v>80.61</v>
      </c>
      <c r="J6" s="8">
        <v>69.23</v>
      </c>
    </row>
    <row r="7" spans="1:10" ht="18.75" customHeight="1">
      <c r="A7" s="15" cm="1">
        <f t="array" ref="A7">SUMPRODUCT((Ranking[[#This Row],[PONTUAÇÃO FINAL]]&lt;Ranking[PONTUAÇÃO FINAL])/COUNTIF(Ranking[PONTUAÇÃO FINAL],Ranking[PONTUAÇÃO FINAL]))+1</f>
        <v>6</v>
      </c>
      <c r="B7" s="10" t="s">
        <v>15</v>
      </c>
      <c r="C7" s="9">
        <f>(SUM(Ranking[[#This Row],[Dimensão Legal]:[Dimensão Com Engajamento e Participação]])*100)/600</f>
        <v>55.068333333333335</v>
      </c>
      <c r="D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7" s="8">
        <v>60</v>
      </c>
      <c r="F7" s="8">
        <v>78.94</v>
      </c>
      <c r="G7" s="8">
        <v>64.7</v>
      </c>
      <c r="H7" s="8">
        <v>13.63</v>
      </c>
      <c r="I7" s="8">
        <v>61.22</v>
      </c>
      <c r="J7" s="8">
        <v>51.92</v>
      </c>
    </row>
    <row r="8" spans="1:10" ht="18.75" customHeight="1">
      <c r="A8" s="15" cm="1">
        <f t="array" ref="A8">SUMPRODUCT((Ranking[[#This Row],[PONTUAÇÃO FINAL]]&lt;Ranking[PONTUAÇÃO FINAL])/COUNTIF(Ranking[PONTUAÇÃO FINAL],Ranking[PONTUAÇÃO FINAL]))+1</f>
        <v>7</v>
      </c>
      <c r="B8" s="10" t="s">
        <v>16</v>
      </c>
      <c r="C8" s="9">
        <f>(SUM(Ranking[[#This Row],[Dimensão Legal]:[Dimensão Com Engajamento e Participação]])*100)/600</f>
        <v>51.84</v>
      </c>
      <c r="D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8" s="8">
        <v>20</v>
      </c>
      <c r="F8" s="8">
        <v>84.21</v>
      </c>
      <c r="G8" s="8">
        <v>23.52</v>
      </c>
      <c r="H8" s="8">
        <v>22.72</v>
      </c>
      <c r="I8" s="8">
        <v>83.67</v>
      </c>
      <c r="J8" s="8">
        <v>76.92</v>
      </c>
    </row>
    <row r="9" spans="1:10" ht="18.75" customHeight="1">
      <c r="A9" s="15" cm="1">
        <f t="array" ref="A9">SUMPRODUCT((Ranking[[#This Row],[PONTUAÇÃO FINAL]]&lt;Ranking[PONTUAÇÃO FINAL])/COUNTIF(Ranking[PONTUAÇÃO FINAL],Ranking[PONTUAÇÃO FINAL]))+1</f>
        <v>8</v>
      </c>
      <c r="B9" s="10" t="s">
        <v>17</v>
      </c>
      <c r="C9" s="9">
        <f>(SUM(Ranking[[#This Row],[Dimensão Legal]:[Dimensão Com Engajamento e Participação]])*100)/600</f>
        <v>50.446666666666665</v>
      </c>
      <c r="D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9" s="8">
        <v>20</v>
      </c>
      <c r="F9" s="8">
        <v>86.84</v>
      </c>
      <c r="G9" s="8">
        <v>29.41</v>
      </c>
      <c r="H9" s="8">
        <v>22.72</v>
      </c>
      <c r="I9" s="8">
        <v>74.48</v>
      </c>
      <c r="J9" s="8">
        <v>69.23</v>
      </c>
    </row>
    <row r="10" spans="1:10" ht="18.75" customHeight="1">
      <c r="A10" s="15" cm="1">
        <f t="array" ref="A10">SUMPRODUCT((Ranking[[#This Row],[PONTUAÇÃO FINAL]]&lt;Ranking[PONTUAÇÃO FINAL])/COUNTIF(Ranking[PONTUAÇÃO FINAL],Ranking[PONTUAÇÃO FINAL]))+1</f>
        <v>9</v>
      </c>
      <c r="B10" s="10" t="s">
        <v>18</v>
      </c>
      <c r="C10" s="9">
        <f>(SUM(Ranking[[#This Row],[Dimensão Legal]:[Dimensão Com Engajamento e Participação]])*100)/600</f>
        <v>50.286666666666676</v>
      </c>
      <c r="D1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0" s="8">
        <v>25</v>
      </c>
      <c r="F10" s="8">
        <v>97.36</v>
      </c>
      <c r="G10" s="8">
        <v>58.82</v>
      </c>
      <c r="H10" s="8">
        <v>36.36</v>
      </c>
      <c r="I10" s="8">
        <v>59.18</v>
      </c>
      <c r="J10" s="8">
        <v>25</v>
      </c>
    </row>
    <row r="11" spans="1:10" ht="18.75" customHeight="1">
      <c r="A11" s="15" cm="1">
        <f t="array" ref="A11">SUMPRODUCT((Ranking[[#This Row],[PONTUAÇÃO FINAL]]&lt;Ranking[PONTUAÇÃO FINAL])/COUNTIF(Ranking[PONTUAÇÃO FINAL],Ranking[PONTUAÇÃO FINAL]))+1</f>
        <v>10</v>
      </c>
      <c r="B11" s="10" t="s">
        <v>19</v>
      </c>
      <c r="C11" s="9">
        <f>(SUM(Ranking[[#This Row],[Dimensão Legal]:[Dimensão Com Engajamento e Participação]])*100)/600</f>
        <v>48.589999999999996</v>
      </c>
      <c r="D1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1" s="8">
        <v>5</v>
      </c>
      <c r="F11" s="8">
        <v>82.89</v>
      </c>
      <c r="G11" s="8">
        <v>47.05</v>
      </c>
      <c r="H11" s="8">
        <v>31.81</v>
      </c>
      <c r="I11" s="8">
        <v>63.26</v>
      </c>
      <c r="J11" s="8">
        <v>61.53</v>
      </c>
    </row>
    <row r="12" spans="1:10" ht="18.75" customHeight="1">
      <c r="A12" s="15">
        <v>11</v>
      </c>
      <c r="B12" s="10" t="s">
        <v>20</v>
      </c>
      <c r="C12" s="9">
        <f>(SUM(Ranking[[#This Row],[Dimensão Legal]:[Dimensão Com Engajamento e Participação]])*100)/600</f>
        <v>46.58</v>
      </c>
      <c r="D1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2" s="8">
        <v>20</v>
      </c>
      <c r="F12" s="8">
        <v>72.36</v>
      </c>
      <c r="G12" s="8">
        <v>58.82</v>
      </c>
      <c r="H12" s="8">
        <v>18.18</v>
      </c>
      <c r="I12" s="8">
        <v>25.51</v>
      </c>
      <c r="J12" s="8">
        <v>84.61</v>
      </c>
    </row>
    <row r="13" spans="1:10" ht="18.75" customHeight="1">
      <c r="A13" s="15" cm="1">
        <f t="array" ref="A13">SUMPRODUCT((Ranking[[#This Row],[PONTUAÇÃO FINAL]]&lt;Ranking[PONTUAÇÃO FINAL])/COUNTIF(Ranking[PONTUAÇÃO FINAL],Ranking[PONTUAÇÃO FINAL]))+1</f>
        <v>12</v>
      </c>
      <c r="B13" s="10" t="s">
        <v>21</v>
      </c>
      <c r="C13" s="9">
        <f>(SUM(Ranking[[#This Row],[Dimensão Legal]:[Dimensão Com Engajamento e Participação]])*100)/600</f>
        <v>45.396666666666668</v>
      </c>
      <c r="D1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3" s="8">
        <v>55</v>
      </c>
      <c r="F13" s="8">
        <v>57.89</v>
      </c>
      <c r="G13" s="8">
        <v>64.7</v>
      </c>
      <c r="H13" s="8">
        <v>4.54</v>
      </c>
      <c r="I13" s="8">
        <v>47.95</v>
      </c>
      <c r="J13" s="8">
        <v>42.3</v>
      </c>
    </row>
    <row r="14" spans="1:10" ht="18.75" customHeight="1">
      <c r="A14" s="15" cm="1">
        <f t="array" ref="A14">SUMPRODUCT((Ranking[[#This Row],[PONTUAÇÃO FINAL]]&lt;Ranking[PONTUAÇÃO FINAL])/COUNTIF(Ranking[PONTUAÇÃO FINAL],Ranking[PONTUAÇÃO FINAL]))+1</f>
        <v>13</v>
      </c>
      <c r="B14" s="10" t="s">
        <v>22</v>
      </c>
      <c r="C14" s="9">
        <f>(SUM(Ranking[[#This Row],[Dimensão Legal]:[Dimensão Com Engajamento e Participação]])*100)/600</f>
        <v>44.616666666666667</v>
      </c>
      <c r="D1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4" s="8">
        <v>5</v>
      </c>
      <c r="F14" s="8">
        <v>89.47</v>
      </c>
      <c r="G14" s="8">
        <v>64.7</v>
      </c>
      <c r="H14" s="8">
        <v>4.54</v>
      </c>
      <c r="I14" s="8">
        <v>69.38</v>
      </c>
      <c r="J14" s="8">
        <v>34.61</v>
      </c>
    </row>
    <row r="15" spans="1:10" ht="18.75" customHeight="1">
      <c r="A15" s="15" cm="1">
        <f t="array" ref="A15">SUMPRODUCT((Ranking[[#This Row],[PONTUAÇÃO FINAL]]&lt;Ranking[PONTUAÇÃO FINAL])/COUNTIF(Ranking[PONTUAÇÃO FINAL],Ranking[PONTUAÇÃO FINAL]))+1</f>
        <v>14</v>
      </c>
      <c r="B15" s="10" t="s">
        <v>23</v>
      </c>
      <c r="C15" s="9">
        <f>(SUM(Ranking[[#This Row],[Dimensão Legal]:[Dimensão Com Engajamento e Participação]])*100)/600</f>
        <v>42.086666666666666</v>
      </c>
      <c r="D1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5" s="8">
        <v>0</v>
      </c>
      <c r="F15" s="8">
        <v>81.569999999999993</v>
      </c>
      <c r="G15" s="8">
        <v>35.29</v>
      </c>
      <c r="H15" s="8">
        <v>22.72</v>
      </c>
      <c r="I15" s="8">
        <v>74.48</v>
      </c>
      <c r="J15" s="8">
        <v>38.46</v>
      </c>
    </row>
    <row r="16" spans="1:10" ht="18.75" customHeight="1">
      <c r="A16" s="15" cm="1">
        <f t="array" ref="A16">SUMPRODUCT((Ranking[[#This Row],[PONTUAÇÃO FINAL]]&lt;Ranking[PONTUAÇÃO FINAL])/COUNTIF(Ranking[PONTUAÇÃO FINAL],Ranking[PONTUAÇÃO FINAL]))+1</f>
        <v>15</v>
      </c>
      <c r="B16" s="10" t="s">
        <v>24</v>
      </c>
      <c r="C16" s="9">
        <f>(SUM(Ranking[[#This Row],[Dimensão Legal]:[Dimensão Com Engajamento e Participação]])*100)/600</f>
        <v>41.32</v>
      </c>
      <c r="D1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6" s="8">
        <v>25</v>
      </c>
      <c r="F16" s="8">
        <v>94.73</v>
      </c>
      <c r="G16" s="8">
        <v>58.82</v>
      </c>
      <c r="H16" s="8">
        <v>4.54</v>
      </c>
      <c r="I16" s="8">
        <v>57.14</v>
      </c>
      <c r="J16" s="8">
        <v>7.69</v>
      </c>
    </row>
    <row r="17" spans="1:10" ht="18.75" customHeight="1">
      <c r="A17" s="15" cm="1">
        <f t="array" ref="A17">SUMPRODUCT((Ranking[[#This Row],[PONTUAÇÃO FINAL]]&lt;Ranking[PONTUAÇÃO FINAL])/COUNTIF(Ranking[PONTUAÇÃO FINAL],Ranking[PONTUAÇÃO FINAL]))+1</f>
        <v>16</v>
      </c>
      <c r="B17" s="10" t="s">
        <v>25</v>
      </c>
      <c r="C17" s="9">
        <f>(SUM(Ranking[[#This Row],[Dimensão Legal]:[Dimensão Com Engajamento e Participação]])*100)/600</f>
        <v>41.125</v>
      </c>
      <c r="D1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7" s="8">
        <v>25</v>
      </c>
      <c r="F17" s="8">
        <v>86.84</v>
      </c>
      <c r="G17" s="8">
        <v>47.05</v>
      </c>
      <c r="H17" s="8">
        <v>27.27</v>
      </c>
      <c r="I17" s="8">
        <v>33.67</v>
      </c>
      <c r="J17" s="8">
        <v>26.92</v>
      </c>
    </row>
    <row r="18" spans="1:10" ht="18.75" customHeight="1">
      <c r="A18" s="15">
        <v>16</v>
      </c>
      <c r="B18" s="10" t="s">
        <v>26</v>
      </c>
      <c r="C18" s="9">
        <f>(SUM(Ranking[[#This Row],[Dimensão Legal]:[Dimensão Com Engajamento e Participação]])*100)/600</f>
        <v>41.12166666666667</v>
      </c>
      <c r="D1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8" s="8">
        <v>20</v>
      </c>
      <c r="F18" s="8">
        <v>76.31</v>
      </c>
      <c r="G18" s="8">
        <v>11.76</v>
      </c>
      <c r="H18" s="8">
        <v>40</v>
      </c>
      <c r="I18" s="8">
        <v>60.2</v>
      </c>
      <c r="J18" s="8">
        <v>38.46</v>
      </c>
    </row>
    <row r="19" spans="1:10" ht="18.75" customHeight="1">
      <c r="A19" s="15" cm="1">
        <f t="array" ref="A19">SUMPRODUCT((Ranking[[#This Row],[PONTUAÇÃO FINAL]]&lt;Ranking[PONTUAÇÃO FINAL])/COUNTIF(Ranking[PONTUAÇÃO FINAL],Ranking[PONTUAÇÃO FINAL]))+1</f>
        <v>18</v>
      </c>
      <c r="B19" s="10" t="s">
        <v>27</v>
      </c>
      <c r="C19" s="9">
        <f>(SUM(Ranking[[#This Row],[Dimensão Legal]:[Dimensão Com Engajamento e Participação]])*100)/600</f>
        <v>40.231666666666669</v>
      </c>
      <c r="D1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9" s="8">
        <v>55.55</v>
      </c>
      <c r="F19" s="8">
        <v>51.31</v>
      </c>
      <c r="G19" s="8">
        <v>41.17</v>
      </c>
      <c r="H19" s="8">
        <v>13.63</v>
      </c>
      <c r="I19" s="8">
        <v>48.97</v>
      </c>
      <c r="J19" s="8">
        <v>30.76</v>
      </c>
    </row>
    <row r="20" spans="1:10" ht="18.75" customHeight="1">
      <c r="A20" s="15" cm="1">
        <f t="array" ref="A20">SUMPRODUCT((Ranking[[#This Row],[PONTUAÇÃO FINAL]]&lt;Ranking[PONTUAÇÃO FINAL])/COUNTIF(Ranking[PONTUAÇÃO FINAL],Ranking[PONTUAÇÃO FINAL]))+1</f>
        <v>19</v>
      </c>
      <c r="B20" s="10" t="s">
        <v>28</v>
      </c>
      <c r="C20" s="9">
        <f>(SUM(Ranking[[#This Row],[Dimensão Legal]:[Dimensão Com Engajamento e Participação]])*100)/600</f>
        <v>40.086666666666666</v>
      </c>
      <c r="D2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20" s="8">
        <v>45</v>
      </c>
      <c r="F20" s="8">
        <v>78.94</v>
      </c>
      <c r="G20" s="8">
        <v>58.82</v>
      </c>
      <c r="H20" s="8">
        <v>0</v>
      </c>
      <c r="I20" s="8">
        <v>34.69</v>
      </c>
      <c r="J20" s="8">
        <v>23.07</v>
      </c>
    </row>
    <row r="21" spans="1:10" ht="18.75" customHeight="1">
      <c r="A21" s="15" cm="1">
        <f t="array" ref="A21">SUMPRODUCT((Ranking[[#This Row],[PONTUAÇÃO FINAL]]&lt;Ranking[PONTUAÇÃO FINAL])/COUNTIF(Ranking[PONTUAÇÃO FINAL],Ranking[PONTUAÇÃO FINAL]))+1</f>
        <v>20</v>
      </c>
      <c r="B21" s="10" t="s">
        <v>29</v>
      </c>
      <c r="C21" s="9">
        <f>(SUM(Ranking[[#This Row],[Dimensão Legal]:[Dimensão Com Engajamento e Participação]])*100)/600</f>
        <v>39.75</v>
      </c>
      <c r="D2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1" s="8">
        <v>35</v>
      </c>
      <c r="F21" s="8">
        <v>78.94</v>
      </c>
      <c r="G21" s="8">
        <v>11.76</v>
      </c>
      <c r="H21" s="8">
        <v>36.36</v>
      </c>
      <c r="I21" s="8">
        <v>41.83</v>
      </c>
      <c r="J21" s="8">
        <v>34.61</v>
      </c>
    </row>
    <row r="22" spans="1:10" ht="18.75" customHeight="1">
      <c r="A22" s="15" cm="1">
        <f t="array" ref="A22">SUMPRODUCT((Ranking[[#This Row],[PONTUAÇÃO FINAL]]&lt;Ranking[PONTUAÇÃO FINAL])/COUNTIF(Ranking[PONTUAÇÃO FINAL],Ranking[PONTUAÇÃO FINAL]))+1</f>
        <v>21</v>
      </c>
      <c r="B22" s="10" t="s">
        <v>30</v>
      </c>
      <c r="C22" s="9">
        <f>(SUM(Ranking[[#This Row],[Dimensão Legal]:[Dimensão Com Engajamento e Participação]])*100)/600</f>
        <v>38.536666666666676</v>
      </c>
      <c r="D2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2" s="8">
        <v>35</v>
      </c>
      <c r="F22" s="8">
        <v>73.680000000000007</v>
      </c>
      <c r="G22" s="8">
        <v>29.41</v>
      </c>
      <c r="H22" s="8">
        <v>13.63</v>
      </c>
      <c r="I22" s="8">
        <v>44.89</v>
      </c>
      <c r="J22" s="8">
        <v>34.61</v>
      </c>
    </row>
    <row r="23" spans="1:10" ht="18.75" customHeight="1">
      <c r="A23" s="15" cm="1">
        <f t="array" ref="A23">SUMPRODUCT((Ranking[[#This Row],[PONTUAÇÃO FINAL]]&lt;Ranking[PONTUAÇÃO FINAL])/COUNTIF(Ranking[PONTUAÇÃO FINAL],Ranking[PONTUAÇÃO FINAL]))+1</f>
        <v>22</v>
      </c>
      <c r="B23" s="10" t="s">
        <v>31</v>
      </c>
      <c r="C23" s="9">
        <f>(SUM(Ranking[[#This Row],[Dimensão Legal]:[Dimensão Com Engajamento e Participação]])*100)/600</f>
        <v>37.676666666666662</v>
      </c>
      <c r="D2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3" s="8">
        <v>55</v>
      </c>
      <c r="F23" s="8">
        <v>65.78</v>
      </c>
      <c r="G23" s="8">
        <v>35.29</v>
      </c>
      <c r="H23" s="8">
        <v>4.54</v>
      </c>
      <c r="I23" s="8">
        <v>34.69</v>
      </c>
      <c r="J23" s="8">
        <v>30.76</v>
      </c>
    </row>
    <row r="24" spans="1:10" ht="18.75" customHeight="1">
      <c r="A24" s="15" cm="1">
        <f t="array" ref="A24">SUMPRODUCT((Ranking[[#This Row],[PONTUAÇÃO FINAL]]&lt;Ranking[PONTUAÇÃO FINAL])/COUNTIF(Ranking[PONTUAÇÃO FINAL],Ranking[PONTUAÇÃO FINAL]))+1</f>
        <v>23</v>
      </c>
      <c r="B24" s="10" t="s">
        <v>32</v>
      </c>
      <c r="C24" s="9">
        <f>(SUM(Ranking[[#This Row],[Dimensão Legal]:[Dimensão Com Engajamento e Participação]])*100)/600</f>
        <v>35.18833333333334</v>
      </c>
      <c r="D2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4" s="8">
        <v>25</v>
      </c>
      <c r="F24" s="8">
        <v>60.52</v>
      </c>
      <c r="G24" s="8">
        <v>23.52</v>
      </c>
      <c r="H24" s="8">
        <v>13.63</v>
      </c>
      <c r="I24" s="8">
        <v>50</v>
      </c>
      <c r="J24" s="8">
        <v>38.46</v>
      </c>
    </row>
    <row r="25" spans="1:10" ht="18.75" customHeight="1">
      <c r="A25" s="15" cm="1">
        <f t="array" ref="A25">SUMPRODUCT((Ranking[[#This Row],[PONTUAÇÃO FINAL]]&lt;Ranking[PONTUAÇÃO FINAL])/COUNTIF(Ranking[PONTUAÇÃO FINAL],Ranking[PONTUAÇÃO FINAL]))+1</f>
        <v>23</v>
      </c>
      <c r="B25" s="10" t="s">
        <v>33</v>
      </c>
      <c r="C25" s="9">
        <f>(SUM(Ranking[[#This Row],[Dimensão Legal]:[Dimensão Com Engajamento e Participação]])*100)/600</f>
        <v>35.188333333333333</v>
      </c>
      <c r="D2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5" s="8">
        <v>20</v>
      </c>
      <c r="F25" s="8">
        <v>68.42</v>
      </c>
      <c r="G25" s="8">
        <v>41.17</v>
      </c>
      <c r="H25" s="8">
        <v>0</v>
      </c>
      <c r="I25" s="8">
        <v>46.93</v>
      </c>
      <c r="J25" s="8">
        <v>34.61</v>
      </c>
    </row>
    <row r="26" spans="1:10" ht="18.75" customHeight="1">
      <c r="A26" s="15">
        <v>25</v>
      </c>
      <c r="B26" s="10" t="s">
        <v>34</v>
      </c>
      <c r="C26" s="9">
        <f>(SUM(Ranking[[#This Row],[Dimensão Legal]:[Dimensão Com Engajamento e Participação]])*100)/600</f>
        <v>35.094999999999999</v>
      </c>
      <c r="D2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6" s="8">
        <v>40</v>
      </c>
      <c r="F26" s="8">
        <v>56.57</v>
      </c>
      <c r="G26" s="8">
        <v>35.29</v>
      </c>
      <c r="H26" s="8">
        <v>0</v>
      </c>
      <c r="I26" s="8">
        <v>47.95</v>
      </c>
      <c r="J26" s="8">
        <v>30.76</v>
      </c>
    </row>
    <row r="27" spans="1:10" ht="18.75" customHeight="1">
      <c r="A27" s="15">
        <v>26</v>
      </c>
      <c r="B27" s="10" t="s">
        <v>35</v>
      </c>
      <c r="C27" s="9">
        <f>(SUM(Ranking[[#This Row],[Dimensão Legal]:[Dimensão Com Engajamento e Participação]])*100)/600</f>
        <v>34.649999999999991</v>
      </c>
      <c r="D2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7" s="8">
        <v>25</v>
      </c>
      <c r="F27" s="8">
        <v>89.47</v>
      </c>
      <c r="G27" s="8">
        <v>35.29</v>
      </c>
      <c r="H27" s="8">
        <v>4.54</v>
      </c>
      <c r="I27" s="8">
        <v>45.91</v>
      </c>
      <c r="J27" s="8">
        <v>7.69</v>
      </c>
    </row>
    <row r="28" spans="1:10" ht="18.75" customHeight="1">
      <c r="A28" s="15">
        <v>27</v>
      </c>
      <c r="B28" s="10" t="s">
        <v>36</v>
      </c>
      <c r="C28" s="9">
        <f>(SUM(Ranking[[#This Row],[Dimensão Legal]:[Dimensão Com Engajamento e Participação]])*100)/600</f>
        <v>34.600000000000009</v>
      </c>
      <c r="D2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8" s="8">
        <v>20</v>
      </c>
      <c r="F28" s="8">
        <v>76.31</v>
      </c>
      <c r="G28" s="8">
        <v>41.17</v>
      </c>
      <c r="H28" s="8">
        <v>27.27</v>
      </c>
      <c r="I28" s="8">
        <v>42.85</v>
      </c>
      <c r="J28" s="8">
        <v>0</v>
      </c>
    </row>
    <row r="29" spans="1:10" ht="18.75" customHeight="1">
      <c r="A29" s="15">
        <v>28</v>
      </c>
      <c r="B29" s="10" t="s">
        <v>37</v>
      </c>
      <c r="C29" s="9">
        <f>(SUM(Ranking[[#This Row],[Dimensão Legal]:[Dimensão Com Engajamento e Participação]])*100)/600</f>
        <v>34.445</v>
      </c>
      <c r="D2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9" s="8">
        <v>20</v>
      </c>
      <c r="F29" s="8">
        <v>57.89</v>
      </c>
      <c r="G29" s="8">
        <v>41.17</v>
      </c>
      <c r="H29" s="8">
        <v>4.54</v>
      </c>
      <c r="I29" s="8">
        <v>48.46</v>
      </c>
      <c r="J29" s="8">
        <v>34.61</v>
      </c>
    </row>
    <row r="30" spans="1:10" ht="18.75" customHeight="1">
      <c r="A30" s="15">
        <v>29</v>
      </c>
      <c r="B30" s="10" t="s">
        <v>38</v>
      </c>
      <c r="C30" s="9">
        <f>(SUM(Ranking[[#This Row],[Dimensão Legal]:[Dimensão Com Engajamento e Participação]])*100)/600</f>
        <v>33.87833333333333</v>
      </c>
      <c r="D3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0" s="8">
        <v>5</v>
      </c>
      <c r="F30" s="8">
        <v>78.94</v>
      </c>
      <c r="G30" s="8">
        <v>41.17</v>
      </c>
      <c r="H30" s="8">
        <v>9.09</v>
      </c>
      <c r="I30" s="8">
        <v>30.61</v>
      </c>
      <c r="J30" s="8">
        <v>38.46</v>
      </c>
    </row>
    <row r="31" spans="1:10" ht="18.75" customHeight="1">
      <c r="A31" s="15">
        <v>30</v>
      </c>
      <c r="B31" s="10" t="s">
        <v>39</v>
      </c>
      <c r="C31" s="9">
        <f>(SUM(Ranking[[#This Row],[Dimensão Legal]:[Dimensão Com Engajamento e Participação]])*100)/600</f>
        <v>33.358333333333334</v>
      </c>
      <c r="D3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1" s="8">
        <v>20</v>
      </c>
      <c r="F31" s="8">
        <v>71.05</v>
      </c>
      <c r="G31" s="8">
        <v>35.29</v>
      </c>
      <c r="H31" s="8">
        <v>22.72</v>
      </c>
      <c r="I31" s="8">
        <v>35.71</v>
      </c>
      <c r="J31" s="8">
        <v>15.38</v>
      </c>
    </row>
    <row r="32" spans="1:10" ht="18.75" customHeight="1">
      <c r="A32" s="15">
        <v>30</v>
      </c>
      <c r="B32" s="10" t="s">
        <v>40</v>
      </c>
      <c r="C32" s="9">
        <f>(SUM(Ranking[[#This Row],[Dimensão Legal]:[Dimensão Com Engajamento e Participação]])*100)/600</f>
        <v>33.353333333333325</v>
      </c>
      <c r="D3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2" s="8">
        <v>20</v>
      </c>
      <c r="F32" s="8">
        <v>78.94</v>
      </c>
      <c r="G32" s="8">
        <v>35.29</v>
      </c>
      <c r="H32" s="8">
        <v>0</v>
      </c>
      <c r="I32" s="8">
        <v>50.51</v>
      </c>
      <c r="J32" s="8">
        <v>15.38</v>
      </c>
    </row>
    <row r="33" spans="1:10" ht="18.75" customHeight="1">
      <c r="A33" s="15">
        <v>32</v>
      </c>
      <c r="B33" s="10" t="s">
        <v>41</v>
      </c>
      <c r="C33" s="9">
        <f>(SUM(Ranking[[#This Row],[Dimensão Legal]:[Dimensão Com Engajamento e Participação]])*100)/600</f>
        <v>32.97</v>
      </c>
      <c r="D3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3" s="8">
        <v>5</v>
      </c>
      <c r="F33" s="8">
        <v>76.31</v>
      </c>
      <c r="G33" s="8">
        <v>58.82</v>
      </c>
      <c r="H33" s="8">
        <v>0</v>
      </c>
      <c r="I33" s="8">
        <v>50</v>
      </c>
      <c r="J33" s="8">
        <v>7.69</v>
      </c>
    </row>
    <row r="34" spans="1:10" ht="18.75" customHeight="1">
      <c r="A34" s="15">
        <v>32</v>
      </c>
      <c r="B34" s="10" t="s">
        <v>42</v>
      </c>
      <c r="C34" s="9">
        <f>(SUM(Ranking[[#This Row],[Dimensão Legal]:[Dimensão Com Engajamento e Participação]])*100)/600</f>
        <v>32.966666666666676</v>
      </c>
      <c r="D3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4" s="8">
        <v>35</v>
      </c>
      <c r="F34" s="8">
        <v>63.15</v>
      </c>
      <c r="G34" s="8">
        <v>11.76</v>
      </c>
      <c r="H34" s="8">
        <v>4.54</v>
      </c>
      <c r="I34" s="8">
        <v>44.89</v>
      </c>
      <c r="J34" s="8">
        <v>38.46</v>
      </c>
    </row>
    <row r="35" spans="1:10" ht="18.75" customHeight="1">
      <c r="A35" s="15">
        <v>34</v>
      </c>
      <c r="B35" s="10" t="s">
        <v>43</v>
      </c>
      <c r="C35" s="9">
        <f>(SUM(Ranking[[#This Row],[Dimensão Legal]:[Dimensão Com Engajamento e Participação]])*100)/600</f>
        <v>32.75333333333333</v>
      </c>
      <c r="D3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5" s="8">
        <v>35</v>
      </c>
      <c r="F35" s="8">
        <v>71.05</v>
      </c>
      <c r="G35" s="8">
        <v>11.76</v>
      </c>
      <c r="H35" s="8">
        <v>4.54</v>
      </c>
      <c r="I35" s="8">
        <v>35.71</v>
      </c>
      <c r="J35" s="8">
        <v>38.46</v>
      </c>
    </row>
    <row r="36" spans="1:10" ht="18.75" customHeight="1">
      <c r="A36" s="15">
        <v>35</v>
      </c>
      <c r="B36" s="10" t="s">
        <v>44</v>
      </c>
      <c r="C36" s="9">
        <f>(SUM(Ranking[[#This Row],[Dimensão Legal]:[Dimensão Com Engajamento e Participação]])*100)/600</f>
        <v>32.728333333333332</v>
      </c>
      <c r="D3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6" s="8">
        <v>40</v>
      </c>
      <c r="F36" s="8">
        <v>78.94</v>
      </c>
      <c r="G36" s="8">
        <v>41.17</v>
      </c>
      <c r="H36" s="8">
        <v>0</v>
      </c>
      <c r="I36" s="8">
        <v>28.57</v>
      </c>
      <c r="J36" s="8">
        <v>7.69</v>
      </c>
    </row>
    <row r="37" spans="1:10" ht="18.75" customHeight="1">
      <c r="A37" s="15">
        <v>36</v>
      </c>
      <c r="B37" s="10" t="s">
        <v>45</v>
      </c>
      <c r="C37" s="9">
        <f>(SUM(Ranking[[#This Row],[Dimensão Legal]:[Dimensão Com Engajamento e Participação]])*100)/600</f>
        <v>32.33</v>
      </c>
      <c r="D3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7" s="8">
        <v>20</v>
      </c>
      <c r="F37" s="8">
        <v>71.05</v>
      </c>
      <c r="G37" s="8">
        <v>29.41</v>
      </c>
      <c r="H37" s="8">
        <v>4.54</v>
      </c>
      <c r="I37" s="8">
        <v>45.91</v>
      </c>
      <c r="J37" s="8">
        <v>23.07</v>
      </c>
    </row>
    <row r="38" spans="1:10" ht="18.75" customHeight="1">
      <c r="A38" s="15">
        <v>37</v>
      </c>
      <c r="B38" s="10" t="s">
        <v>46</v>
      </c>
      <c r="C38" s="9">
        <f>(SUM(Ranking[[#This Row],[Dimensão Legal]:[Dimensão Com Engajamento e Participação]])*100)/600</f>
        <v>31.808333333333341</v>
      </c>
      <c r="D3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8" s="8">
        <v>25</v>
      </c>
      <c r="F38" s="8">
        <v>86.84</v>
      </c>
      <c r="G38" s="8">
        <v>23.52</v>
      </c>
      <c r="H38" s="8">
        <v>0</v>
      </c>
      <c r="I38" s="8">
        <v>28.57</v>
      </c>
      <c r="J38" s="8">
        <v>26.92</v>
      </c>
    </row>
    <row r="39" spans="1:10" ht="18.75" customHeight="1">
      <c r="A39" s="15">
        <v>38</v>
      </c>
      <c r="B39" s="10" t="s">
        <v>47</v>
      </c>
      <c r="C39" s="9">
        <f>(SUM(Ranking[[#This Row],[Dimensão Legal]:[Dimensão Com Engajamento e Participação]])*100)/600</f>
        <v>31.561666666666667</v>
      </c>
      <c r="D3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9" s="8">
        <v>45</v>
      </c>
      <c r="F39" s="8">
        <v>39.47</v>
      </c>
      <c r="G39" s="8">
        <v>29.41</v>
      </c>
      <c r="H39" s="8">
        <v>9.09</v>
      </c>
      <c r="I39" s="8">
        <v>51.02</v>
      </c>
      <c r="J39" s="8">
        <v>15.38</v>
      </c>
    </row>
    <row r="40" spans="1:10" ht="18.75" customHeight="1">
      <c r="A40" s="15">
        <v>39</v>
      </c>
      <c r="B40" s="10" t="s">
        <v>48</v>
      </c>
      <c r="C40" s="9">
        <f>(SUM(Ranking[[#This Row],[Dimensão Legal]:[Dimensão Com Engajamento e Participação]])*100)/600</f>
        <v>30.408333333333335</v>
      </c>
      <c r="D4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0" s="8">
        <v>40</v>
      </c>
      <c r="F40" s="8">
        <v>59.21</v>
      </c>
      <c r="G40" s="8">
        <v>11.76</v>
      </c>
      <c r="H40" s="8">
        <v>9.09</v>
      </c>
      <c r="I40" s="8">
        <v>31.63</v>
      </c>
      <c r="J40" s="8">
        <v>30.76</v>
      </c>
    </row>
    <row r="41" spans="1:10" ht="18.75" customHeight="1">
      <c r="A41" s="15">
        <v>40</v>
      </c>
      <c r="B41" s="10" t="s">
        <v>49</v>
      </c>
      <c r="C41" s="9">
        <f>(SUM(Ranking[[#This Row],[Dimensão Legal]:[Dimensão Com Engajamento e Participação]])*100)/600</f>
        <v>30.011666666666674</v>
      </c>
      <c r="D4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1" s="8">
        <v>5</v>
      </c>
      <c r="F41" s="8">
        <v>60.52</v>
      </c>
      <c r="G41" s="8">
        <v>35.29</v>
      </c>
      <c r="H41" s="8">
        <v>4.54</v>
      </c>
      <c r="I41" s="8">
        <v>28.57</v>
      </c>
      <c r="J41" s="8">
        <v>46.15</v>
      </c>
    </row>
    <row r="42" spans="1:10" ht="18.75" customHeight="1">
      <c r="A42" s="15">
        <v>40</v>
      </c>
      <c r="B42" s="10" t="s">
        <v>50</v>
      </c>
      <c r="C42" s="9">
        <f>(SUM(Ranking[[#This Row],[Dimensão Legal]:[Dimensão Com Engajamento e Participação]])*100)/600</f>
        <v>29.963333333333335</v>
      </c>
      <c r="D4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2" s="8">
        <v>20</v>
      </c>
      <c r="F42" s="8">
        <v>76.31</v>
      </c>
      <c r="G42" s="8">
        <v>35.19</v>
      </c>
      <c r="H42" s="8">
        <v>18.18</v>
      </c>
      <c r="I42" s="8">
        <v>30.1</v>
      </c>
      <c r="J42" s="8">
        <v>0</v>
      </c>
    </row>
    <row r="43" spans="1:10" ht="18.75" customHeight="1">
      <c r="A43" s="15">
        <v>42</v>
      </c>
      <c r="B43" s="10" t="s">
        <v>51</v>
      </c>
      <c r="C43" s="9">
        <f>(SUM(Ranking[[#This Row],[Dimensão Legal]:[Dimensão Com Engajamento e Participação]])*100)/600</f>
        <v>29.5</v>
      </c>
      <c r="D4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3" s="8">
        <v>25</v>
      </c>
      <c r="F43" s="8">
        <v>32.89</v>
      </c>
      <c r="G43" s="8">
        <v>35.29</v>
      </c>
      <c r="H43" s="8">
        <v>0</v>
      </c>
      <c r="I43" s="8">
        <v>53.06</v>
      </c>
      <c r="J43" s="8">
        <v>30.76</v>
      </c>
    </row>
    <row r="44" spans="1:10" ht="18.75" customHeight="1">
      <c r="A44" s="15">
        <v>43</v>
      </c>
      <c r="B44" s="10" t="s">
        <v>52</v>
      </c>
      <c r="C44" s="9">
        <f>(SUM(Ranking[[#This Row],[Dimensão Legal]:[Dimensão Com Engajamento e Participação]])*100)/600</f>
        <v>28.978333333333332</v>
      </c>
      <c r="D4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4" s="8">
        <v>0</v>
      </c>
      <c r="F44" s="8">
        <v>78.94</v>
      </c>
      <c r="G44" s="8">
        <v>11.76</v>
      </c>
      <c r="H44" s="8">
        <v>18.18</v>
      </c>
      <c r="I44" s="8">
        <v>26.53</v>
      </c>
      <c r="J44" s="8">
        <v>38.46</v>
      </c>
    </row>
    <row r="45" spans="1:10" ht="18.75" customHeight="1">
      <c r="A45" s="15">
        <v>44</v>
      </c>
      <c r="B45" s="10" t="s">
        <v>53</v>
      </c>
      <c r="C45" s="9">
        <f>(SUM(Ranking[[#This Row],[Dimensão Legal]:[Dimensão Com Engajamento e Participação]])*100)/600</f>
        <v>28.774999999999995</v>
      </c>
      <c r="D4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5" s="8">
        <v>5</v>
      </c>
      <c r="F45" s="8">
        <v>81.569999999999993</v>
      </c>
      <c r="G45" s="8">
        <v>35.29</v>
      </c>
      <c r="H45" s="8">
        <v>0</v>
      </c>
      <c r="I45" s="8">
        <v>23.87</v>
      </c>
      <c r="J45" s="8">
        <v>26.92</v>
      </c>
    </row>
    <row r="46" spans="1:10" ht="18.75" customHeight="1">
      <c r="A46" s="15">
        <v>45</v>
      </c>
      <c r="B46" s="10" t="s">
        <v>54</v>
      </c>
      <c r="C46" s="9">
        <f>(SUM(Ranking[[#This Row],[Dimensão Legal]:[Dimensão Com Engajamento e Participação]])*100)/600</f>
        <v>28.614999999999998</v>
      </c>
      <c r="D4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6" s="8">
        <v>20</v>
      </c>
      <c r="F46" s="8">
        <v>57.89</v>
      </c>
      <c r="G46" s="8">
        <v>29.41</v>
      </c>
      <c r="H46" s="8">
        <v>0</v>
      </c>
      <c r="I46" s="8">
        <v>41.32</v>
      </c>
      <c r="J46" s="8">
        <v>23.07</v>
      </c>
    </row>
    <row r="47" spans="1:10" ht="18.75" customHeight="1">
      <c r="A47" s="15">
        <v>46</v>
      </c>
      <c r="B47" s="10" t="s">
        <v>55</v>
      </c>
      <c r="C47" s="9">
        <f>(SUM(Ranking[[#This Row],[Dimensão Legal]:[Dimensão Com Engajamento e Participação]])*100)/600</f>
        <v>27.94</v>
      </c>
      <c r="D4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7" s="8">
        <v>20</v>
      </c>
      <c r="F47" s="8">
        <v>63.15</v>
      </c>
      <c r="G47" s="8">
        <v>29.41</v>
      </c>
      <c r="H47" s="8">
        <v>9.09</v>
      </c>
      <c r="I47" s="8">
        <v>30.61</v>
      </c>
      <c r="J47" s="8">
        <v>15.38</v>
      </c>
    </row>
    <row r="48" spans="1:10" ht="18.75" customHeight="1">
      <c r="A48" s="15">
        <v>46</v>
      </c>
      <c r="B48" s="10" t="s">
        <v>56</v>
      </c>
      <c r="C48" s="9">
        <f>(SUM(Ranking[[#This Row],[Dimensão Legal]:[Dimensão Com Engajamento e Participação]])*100)/600</f>
        <v>27.881666666666671</v>
      </c>
      <c r="D4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8" s="8">
        <v>20</v>
      </c>
      <c r="F48" s="8">
        <v>60.52</v>
      </c>
      <c r="G48" s="8">
        <v>11.76</v>
      </c>
      <c r="H48" s="8">
        <v>9.09</v>
      </c>
      <c r="I48" s="8">
        <v>42.85</v>
      </c>
      <c r="J48" s="8">
        <v>23.07</v>
      </c>
    </row>
    <row r="49" spans="1:10" ht="18.75" customHeight="1">
      <c r="A49" s="15">
        <v>48</v>
      </c>
      <c r="B49" s="10" t="s">
        <v>57</v>
      </c>
      <c r="C49" s="9">
        <f>(SUM(Ranking[[#This Row],[Dimensão Legal]:[Dimensão Com Engajamento e Participação]])*100)/600</f>
        <v>27.271666666666668</v>
      </c>
      <c r="D4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9" s="8">
        <v>0</v>
      </c>
      <c r="F49" s="8">
        <v>65.78</v>
      </c>
      <c r="G49" s="8">
        <v>5.88</v>
      </c>
      <c r="H49" s="8">
        <v>9.09</v>
      </c>
      <c r="I49" s="8">
        <v>36.729999999999997</v>
      </c>
      <c r="J49" s="8">
        <v>46.15</v>
      </c>
    </row>
    <row r="50" spans="1:10" ht="18.75" customHeight="1">
      <c r="A50" s="15">
        <v>49</v>
      </c>
      <c r="B50" s="10" t="s">
        <v>58</v>
      </c>
      <c r="C50" s="9">
        <f>(SUM(Ranking[[#This Row],[Dimensão Legal]:[Dimensão Com Engajamento e Participação]])*100)/600</f>
        <v>27.001666666666665</v>
      </c>
      <c r="D5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0" s="8">
        <v>35</v>
      </c>
      <c r="F50" s="8">
        <v>63.15</v>
      </c>
      <c r="G50" s="8">
        <v>23.52</v>
      </c>
      <c r="H50" s="8">
        <v>0</v>
      </c>
      <c r="I50" s="8">
        <v>32.65</v>
      </c>
      <c r="J50" s="8">
        <v>7.69</v>
      </c>
    </row>
    <row r="51" spans="1:10" ht="18.75" customHeight="1">
      <c r="A51" s="15">
        <v>50</v>
      </c>
      <c r="B51" s="10" t="s">
        <v>59</v>
      </c>
      <c r="C51" s="9">
        <f>(SUM(Ranking[[#This Row],[Dimensão Legal]:[Dimensão Com Engajamento e Participação]])*100)/600</f>
        <v>26.431666666666668</v>
      </c>
      <c r="D5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1" s="8">
        <v>40</v>
      </c>
      <c r="F51" s="8">
        <v>36.840000000000003</v>
      </c>
      <c r="G51" s="8">
        <v>35.29</v>
      </c>
      <c r="H51" s="8">
        <v>0</v>
      </c>
      <c r="I51" s="8">
        <v>38.770000000000003</v>
      </c>
      <c r="J51" s="8">
        <v>7.69</v>
      </c>
    </row>
    <row r="52" spans="1:10" ht="18.75" customHeight="1">
      <c r="A52" s="15">
        <v>51</v>
      </c>
      <c r="B52" s="10" t="s">
        <v>60</v>
      </c>
      <c r="C52" s="9">
        <f>(SUM(Ranking[[#This Row],[Dimensão Legal]:[Dimensão Com Engajamento e Participação]])*100)/600</f>
        <v>26.184999999999999</v>
      </c>
      <c r="D5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2" s="8">
        <v>0</v>
      </c>
      <c r="F52" s="8">
        <v>39.47</v>
      </c>
      <c r="G52" s="8">
        <v>35.29</v>
      </c>
      <c r="H52" s="8">
        <v>31.81</v>
      </c>
      <c r="I52" s="8">
        <v>42.85</v>
      </c>
      <c r="J52" s="8">
        <v>7.69</v>
      </c>
    </row>
    <row r="53" spans="1:10" ht="18.75" customHeight="1">
      <c r="A53" s="15">
        <v>52</v>
      </c>
      <c r="B53" s="10" t="s">
        <v>61</v>
      </c>
      <c r="C53" s="9">
        <f>(SUM(Ranking[[#This Row],[Dimensão Legal]:[Dimensão Com Engajamento e Participação]])*100)/600</f>
        <v>25.97</v>
      </c>
      <c r="D5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3" s="8">
        <v>0</v>
      </c>
      <c r="F53" s="8">
        <v>55.26</v>
      </c>
      <c r="G53" s="8">
        <v>23.52</v>
      </c>
      <c r="H53" s="8">
        <v>13.63</v>
      </c>
      <c r="I53" s="8">
        <v>32.65</v>
      </c>
      <c r="J53" s="8">
        <v>30.76</v>
      </c>
    </row>
    <row r="54" spans="1:10" ht="18.75" customHeight="1">
      <c r="A54" s="15">
        <v>53</v>
      </c>
      <c r="B54" s="10" t="s">
        <v>62</v>
      </c>
      <c r="C54" s="9">
        <f>(SUM(Ranking[[#This Row],[Dimensão Legal]:[Dimensão Com Engajamento e Participação]])*100)/600</f>
        <v>25.786666666666665</v>
      </c>
      <c r="D5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4" s="8">
        <v>25</v>
      </c>
      <c r="F54" s="8">
        <v>60.52</v>
      </c>
      <c r="G54" s="8">
        <v>5.88</v>
      </c>
      <c r="H54" s="8">
        <v>4.54</v>
      </c>
      <c r="I54" s="8">
        <v>35.71</v>
      </c>
      <c r="J54" s="8">
        <v>23.07</v>
      </c>
    </row>
    <row r="55" spans="1:10" ht="18.75" customHeight="1">
      <c r="A55" s="15">
        <v>54</v>
      </c>
      <c r="B55" s="10" t="s">
        <v>63</v>
      </c>
      <c r="C55" s="9">
        <f>(SUM(Ranking[[#This Row],[Dimensão Legal]:[Dimensão Com Engajamento e Participação]])*100)/600</f>
        <v>25.69</v>
      </c>
      <c r="D5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5" s="8">
        <v>20</v>
      </c>
      <c r="F55" s="8">
        <v>63.15</v>
      </c>
      <c r="G55" s="8">
        <v>23.52</v>
      </c>
      <c r="H55" s="8">
        <v>4.54</v>
      </c>
      <c r="I55" s="8">
        <v>27.55</v>
      </c>
      <c r="J55" s="8">
        <v>15.38</v>
      </c>
    </row>
    <row r="56" spans="1:10" ht="18.75" customHeight="1">
      <c r="A56" s="15">
        <v>55</v>
      </c>
      <c r="B56" s="10" t="s">
        <v>64</v>
      </c>
      <c r="C56" s="9">
        <f>(SUM(Ranking[[#This Row],[Dimensão Legal]:[Dimensão Com Engajamento e Participação]])*100)/600</f>
        <v>25.56</v>
      </c>
      <c r="D5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6" s="8">
        <v>20</v>
      </c>
      <c r="F56" s="8">
        <v>81.569999999999993</v>
      </c>
      <c r="G56" s="8">
        <v>5.88</v>
      </c>
      <c r="H56" s="8">
        <v>0</v>
      </c>
      <c r="I56" s="8">
        <v>45.91</v>
      </c>
      <c r="J56" s="8">
        <v>0</v>
      </c>
    </row>
    <row r="57" spans="1:10" ht="18.75" customHeight="1">
      <c r="A57" s="15">
        <v>56</v>
      </c>
      <c r="B57" s="10" t="s">
        <v>65</v>
      </c>
      <c r="C57" s="9">
        <f>(SUM(Ranking[[#This Row],[Dimensão Legal]:[Dimensão Com Engajamento e Participação]])*100)/600</f>
        <v>25.533333333333335</v>
      </c>
      <c r="D57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7" s="8">
        <v>0</v>
      </c>
      <c r="F57" s="8">
        <v>35.520000000000003</v>
      </c>
      <c r="G57" s="8">
        <v>17.64</v>
      </c>
      <c r="H57" s="8">
        <v>13.63</v>
      </c>
      <c r="I57" s="8">
        <v>47.95</v>
      </c>
      <c r="J57" s="8">
        <v>38.46</v>
      </c>
    </row>
    <row r="58" spans="1:10" ht="18.75" customHeight="1">
      <c r="A58" s="15">
        <v>57</v>
      </c>
      <c r="B58" s="10" t="s">
        <v>66</v>
      </c>
      <c r="C58" s="9">
        <f>(SUM(Ranking[[#This Row],[Dimensão Legal]:[Dimensão Com Engajamento e Participação]])*100)/600</f>
        <v>25.164999999999999</v>
      </c>
      <c r="D58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8" s="8">
        <v>25</v>
      </c>
      <c r="F58" s="8">
        <v>63.15</v>
      </c>
      <c r="G58" s="8">
        <v>23.52</v>
      </c>
      <c r="H58" s="8">
        <v>0</v>
      </c>
      <c r="I58" s="8">
        <v>31.63</v>
      </c>
      <c r="J58" s="8">
        <v>7.69</v>
      </c>
    </row>
    <row r="59" spans="1:10" ht="18.75" customHeight="1">
      <c r="A59" s="15">
        <v>57</v>
      </c>
      <c r="B59" s="10" t="s">
        <v>67</v>
      </c>
      <c r="C59" s="9">
        <f>(SUM(Ranking[[#This Row],[Dimensão Legal]:[Dimensão Com Engajamento e Participação]])*100)/600</f>
        <v>25.160000000000007</v>
      </c>
      <c r="D59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9" s="8">
        <v>0</v>
      </c>
      <c r="F59" s="8">
        <v>69.73</v>
      </c>
      <c r="G59" s="8">
        <v>17.64</v>
      </c>
      <c r="H59" s="8">
        <v>9.09</v>
      </c>
      <c r="I59" s="8">
        <v>44.89</v>
      </c>
      <c r="J59" s="8">
        <v>9.61</v>
      </c>
    </row>
    <row r="60" spans="1:10" ht="18.75" customHeight="1">
      <c r="A60" s="15">
        <v>59</v>
      </c>
      <c r="B60" s="10" t="s">
        <v>68</v>
      </c>
      <c r="C60" s="9">
        <f>(SUM(Ranking[[#This Row],[Dimensão Legal]:[Dimensão Com Engajamento e Participação]])*100)/600</f>
        <v>24.895</v>
      </c>
      <c r="D6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0" s="8">
        <v>20</v>
      </c>
      <c r="F60" s="8">
        <v>73.680000000000007</v>
      </c>
      <c r="G60" s="8">
        <v>23.52</v>
      </c>
      <c r="H60" s="8">
        <v>0</v>
      </c>
      <c r="I60" s="8">
        <v>24.48</v>
      </c>
      <c r="J60" s="8">
        <v>7.69</v>
      </c>
    </row>
    <row r="61" spans="1:10" ht="18.75" customHeight="1">
      <c r="A61" s="15">
        <v>60</v>
      </c>
      <c r="B61" s="10" t="s">
        <v>69</v>
      </c>
      <c r="C61" s="9">
        <f>(SUM(Ranking[[#This Row],[Dimensão Legal]:[Dimensão Com Engajamento e Participação]])*100)/600</f>
        <v>24.076666666666668</v>
      </c>
      <c r="D6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1" s="8">
        <v>0</v>
      </c>
      <c r="F61" s="8">
        <v>38.15</v>
      </c>
      <c r="G61" s="8">
        <v>35.29</v>
      </c>
      <c r="H61" s="8">
        <v>0</v>
      </c>
      <c r="I61" s="8">
        <v>47.95</v>
      </c>
      <c r="J61" s="8">
        <v>23.07</v>
      </c>
    </row>
    <row r="62" spans="1:10" ht="18.75" customHeight="1">
      <c r="A62" s="15">
        <v>61</v>
      </c>
      <c r="B62" s="10" t="s">
        <v>70</v>
      </c>
      <c r="C62" s="9">
        <f>(SUM(Ranking[[#This Row],[Dimensão Legal]:[Dimensão Com Engajamento e Participação]])*100)/600</f>
        <v>23.954999999999998</v>
      </c>
      <c r="D6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2" s="8">
        <v>25</v>
      </c>
      <c r="F62" s="8">
        <v>35.520000000000003</v>
      </c>
      <c r="G62" s="8">
        <v>17.64</v>
      </c>
      <c r="H62" s="8">
        <v>27.27</v>
      </c>
      <c r="I62" s="8">
        <v>30.61</v>
      </c>
      <c r="J62" s="8">
        <v>7.69</v>
      </c>
    </row>
    <row r="63" spans="1:10" ht="18.75" customHeight="1">
      <c r="A63" s="15">
        <v>62</v>
      </c>
      <c r="B63" s="10" t="s">
        <v>71</v>
      </c>
      <c r="C63" s="9">
        <f>(SUM(Ranking[[#This Row],[Dimensão Legal]:[Dimensão Com Engajamento e Participação]])*100)/600</f>
        <v>23.61</v>
      </c>
      <c r="D6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3" s="8">
        <v>0</v>
      </c>
      <c r="F63" s="8">
        <v>82.89</v>
      </c>
      <c r="G63" s="8">
        <v>11.76</v>
      </c>
      <c r="H63" s="8">
        <v>0</v>
      </c>
      <c r="I63" s="8">
        <v>31.63</v>
      </c>
      <c r="J63" s="8">
        <v>15.38</v>
      </c>
    </row>
    <row r="64" spans="1:10" ht="18.75" customHeight="1">
      <c r="A64" s="15">
        <v>62</v>
      </c>
      <c r="B64" s="10" t="s">
        <v>72</v>
      </c>
      <c r="C64" s="9">
        <f>(SUM(Ranking[[#This Row],[Dimensão Legal]:[Dimensão Com Engajamento e Participação]])*100)/600</f>
        <v>23.551666666666666</v>
      </c>
      <c r="D6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4" s="8">
        <v>5</v>
      </c>
      <c r="F64" s="8">
        <v>71.05</v>
      </c>
      <c r="G64" s="8">
        <v>23.52</v>
      </c>
      <c r="H64" s="8">
        <v>9.09</v>
      </c>
      <c r="I64" s="8">
        <v>32.65</v>
      </c>
      <c r="J64" s="8">
        <v>0</v>
      </c>
    </row>
    <row r="65" spans="1:10" ht="18.75" customHeight="1">
      <c r="A65" s="15">
        <v>64</v>
      </c>
      <c r="B65" s="10" t="s">
        <v>73</v>
      </c>
      <c r="C65" s="9">
        <f>(SUM(Ranking[[#This Row],[Dimensão Legal]:[Dimensão Com Engajamento e Participação]])*100)/600</f>
        <v>22.588333333333335</v>
      </c>
      <c r="D6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5" s="8">
        <v>20</v>
      </c>
      <c r="F65" s="8">
        <v>71.05</v>
      </c>
      <c r="G65" s="8">
        <v>11.76</v>
      </c>
      <c r="H65" s="8">
        <v>0</v>
      </c>
      <c r="I65" s="8">
        <v>17.34</v>
      </c>
      <c r="J65" s="8">
        <v>15.38</v>
      </c>
    </row>
    <row r="66" spans="1:10" ht="18.75" customHeight="1">
      <c r="A66" s="15">
        <v>65</v>
      </c>
      <c r="B66" s="10" t="s">
        <v>74</v>
      </c>
      <c r="C66" s="9">
        <f>(SUM(Ranking[[#This Row],[Dimensão Legal]:[Dimensão Com Engajamento e Participação]])*100)/600</f>
        <v>20.61</v>
      </c>
      <c r="D6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6" s="8">
        <v>0</v>
      </c>
      <c r="F66" s="8">
        <v>50</v>
      </c>
      <c r="G66" s="8">
        <v>17.64</v>
      </c>
      <c r="H66" s="8">
        <v>9.09</v>
      </c>
      <c r="I66" s="8">
        <v>46.93</v>
      </c>
      <c r="J66" s="8">
        <v>0</v>
      </c>
    </row>
    <row r="67" spans="1:10" ht="18.75" customHeight="1">
      <c r="A67" s="15">
        <v>66</v>
      </c>
      <c r="B67" s="10" t="s">
        <v>75</v>
      </c>
      <c r="C67" s="9">
        <f>(SUM(Ranking[[#This Row],[Dimensão Legal]:[Dimensão Com Engajamento e Participação]])*100)/600</f>
        <v>17.796666666666667</v>
      </c>
      <c r="D6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67" s="8">
        <v>0</v>
      </c>
      <c r="F67" s="8">
        <v>39.47</v>
      </c>
      <c r="G67" s="8">
        <v>11.76</v>
      </c>
      <c r="H67" s="8">
        <v>9.09</v>
      </c>
      <c r="I67" s="8">
        <v>38.770000000000003</v>
      </c>
      <c r="J67" s="8">
        <v>7.69</v>
      </c>
    </row>
    <row r="68" spans="1:10" ht="18.75" customHeight="1">
      <c r="A68" s="15">
        <v>67</v>
      </c>
      <c r="B68" s="10" t="s">
        <v>76</v>
      </c>
      <c r="C68" s="9">
        <f>(SUM(Ranking[[#This Row],[Dimensão Legal]:[Dimensão Com Engajamento e Participação]])*100)/600</f>
        <v>16.866666666666667</v>
      </c>
      <c r="D6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68" s="8">
        <v>0</v>
      </c>
      <c r="F68" s="8">
        <v>63.15</v>
      </c>
      <c r="G68" s="8">
        <v>5.88</v>
      </c>
      <c r="H68" s="8">
        <v>0</v>
      </c>
      <c r="I68" s="8">
        <v>24.48</v>
      </c>
      <c r="J68" s="8">
        <v>7.69</v>
      </c>
    </row>
    <row r="69" spans="1:10" ht="18.75" customHeight="1">
      <c r="A69" s="15">
        <v>68</v>
      </c>
      <c r="B69" s="10" t="s">
        <v>77</v>
      </c>
      <c r="C69" s="9">
        <f>(SUM(Ranking[[#This Row],[Dimensão Legal]:[Dimensão Com Engajamento e Participação]])*100)/600</f>
        <v>16.036666666666665</v>
      </c>
      <c r="D6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69" s="8">
        <v>0</v>
      </c>
      <c r="F69" s="8">
        <v>50</v>
      </c>
      <c r="G69" s="8">
        <v>5.88</v>
      </c>
      <c r="H69" s="8">
        <v>0</v>
      </c>
      <c r="I69" s="8">
        <v>32.65</v>
      </c>
      <c r="J69" s="8">
        <v>7.69</v>
      </c>
    </row>
    <row r="70" spans="1:10" ht="18.75" customHeight="1">
      <c r="A70" s="15">
        <v>69</v>
      </c>
      <c r="B70" s="10" t="s">
        <v>78</v>
      </c>
      <c r="C70" s="9">
        <f>(SUM(Ranking[[#This Row],[Dimensão Legal]:[Dimensão Com Engajamento e Participação]])*100)/600</f>
        <v>15.563333333333333</v>
      </c>
      <c r="D7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0" s="8">
        <v>10</v>
      </c>
      <c r="F70" s="8">
        <v>64.47</v>
      </c>
      <c r="G70" s="8">
        <v>0</v>
      </c>
      <c r="H70" s="8">
        <v>0</v>
      </c>
      <c r="I70" s="8">
        <v>11.22</v>
      </c>
      <c r="J70" s="8">
        <v>7.69</v>
      </c>
    </row>
    <row r="71" spans="1:10" ht="18.75" customHeight="1">
      <c r="A71" s="15">
        <v>70</v>
      </c>
      <c r="B71" s="10" t="s">
        <v>79</v>
      </c>
      <c r="C71" s="9">
        <f>(SUM(Ranking[[#This Row],[Dimensão Legal]:[Dimensão Com Engajamento e Participação]])*100)/600</f>
        <v>15.488333333333333</v>
      </c>
      <c r="D7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1" s="8">
        <v>25</v>
      </c>
      <c r="F71" s="8">
        <v>28.94</v>
      </c>
      <c r="G71" s="8">
        <v>5.88</v>
      </c>
      <c r="H71" s="8">
        <v>4.54</v>
      </c>
      <c r="I71" s="8">
        <v>28.57</v>
      </c>
      <c r="J71" s="8">
        <v>0</v>
      </c>
    </row>
    <row r="72" spans="1:10" ht="18.75" customHeight="1">
      <c r="A72" s="15">
        <v>71</v>
      </c>
      <c r="B72" s="10" t="s">
        <v>80</v>
      </c>
      <c r="C72" s="9">
        <f>(SUM(Ranking[[#This Row],[Dimensão Legal]:[Dimensão Com Engajamento e Participação]])*100)/600</f>
        <v>15.051666666666666</v>
      </c>
      <c r="D72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2" s="8">
        <v>25</v>
      </c>
      <c r="F72" s="8">
        <v>31.57</v>
      </c>
      <c r="G72" s="8">
        <v>0</v>
      </c>
      <c r="H72" s="8">
        <v>0</v>
      </c>
      <c r="I72" s="8">
        <v>18.36</v>
      </c>
      <c r="J72" s="8">
        <v>15.38</v>
      </c>
    </row>
    <row r="73" spans="1:10" ht="18.75" customHeight="1">
      <c r="A73" s="15">
        <v>72</v>
      </c>
      <c r="B73" s="10" t="s">
        <v>81</v>
      </c>
      <c r="C73" s="9">
        <f>(SUM(Ranking[[#This Row],[Dimensão Legal]:[Dimensão Com Engajamento e Participação]])*100)/600</f>
        <v>14.215</v>
      </c>
      <c r="D73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3" s="8">
        <v>0</v>
      </c>
      <c r="F73" s="8">
        <v>50</v>
      </c>
      <c r="G73" s="8">
        <v>35.29</v>
      </c>
      <c r="H73" s="8">
        <v>0</v>
      </c>
      <c r="I73" s="8">
        <v>0</v>
      </c>
      <c r="J73" s="8">
        <v>0</v>
      </c>
    </row>
    <row r="74" spans="1:10" ht="18.75" customHeight="1">
      <c r="A74" s="15">
        <v>73</v>
      </c>
      <c r="B74" s="10" t="s">
        <v>82</v>
      </c>
      <c r="C74" s="9">
        <f>(SUM(Ranking[[#This Row],[Dimensão Legal]:[Dimensão Com Engajamento e Participação]])*100)/600</f>
        <v>13.603333333333333</v>
      </c>
      <c r="D74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4" s="8">
        <v>5</v>
      </c>
      <c r="F74" s="8">
        <v>43.42</v>
      </c>
      <c r="G74" s="8">
        <v>0</v>
      </c>
      <c r="H74" s="8">
        <v>0</v>
      </c>
      <c r="I74" s="8">
        <v>25.51</v>
      </c>
      <c r="J74" s="8">
        <v>7.69</v>
      </c>
    </row>
    <row r="75" spans="1:10" ht="18.75" customHeight="1">
      <c r="A75" s="15">
        <v>74</v>
      </c>
      <c r="B75" s="10" t="s">
        <v>83</v>
      </c>
      <c r="C75" s="9">
        <f>(SUM(Ranking[[#This Row],[Dimensão Legal]:[Dimensão Com Engajamento e Participação]])*100)/600</f>
        <v>11.023333333333333</v>
      </c>
      <c r="D75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5" s="8">
        <v>0</v>
      </c>
      <c r="F75" s="8">
        <v>34.21</v>
      </c>
      <c r="G75" s="8">
        <v>5.88</v>
      </c>
      <c r="H75" s="8">
        <v>0</v>
      </c>
      <c r="I75" s="8">
        <v>18.36</v>
      </c>
      <c r="J75" s="8">
        <v>7.69</v>
      </c>
    </row>
    <row r="76" spans="1:10" ht="18.75" customHeight="1">
      <c r="A76" s="15">
        <v>75</v>
      </c>
      <c r="B76" s="10" t="s">
        <v>84</v>
      </c>
      <c r="C76" s="9">
        <f>(SUM(Ranking[[#This Row],[Dimensão Legal]:[Dimensão Com Engajamento e Participação]])*100)/600</f>
        <v>10.686666666666667</v>
      </c>
      <c r="D76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6" s="8">
        <v>5</v>
      </c>
      <c r="F76" s="8">
        <v>47.36</v>
      </c>
      <c r="G76" s="8">
        <v>11.76</v>
      </c>
      <c r="H76" s="8">
        <v>0</v>
      </c>
      <c r="I76" s="8">
        <v>0</v>
      </c>
      <c r="J76" s="8">
        <v>0</v>
      </c>
    </row>
    <row r="77" spans="1:10" ht="18.75" customHeight="1">
      <c r="A77" s="15">
        <v>76</v>
      </c>
      <c r="B77" s="10" t="s">
        <v>85</v>
      </c>
      <c r="C77" s="9">
        <f>(SUM(Ranking[[#This Row],[Dimensão Legal]:[Dimensão Com Engajamento e Participação]])*100)/600</f>
        <v>8.27</v>
      </c>
      <c r="D7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7" s="8">
        <v>0</v>
      </c>
      <c r="F77" s="8">
        <v>21.05</v>
      </c>
      <c r="G77" s="8">
        <v>0</v>
      </c>
      <c r="H77" s="8">
        <v>0</v>
      </c>
      <c r="I77" s="8">
        <v>28.57</v>
      </c>
      <c r="J77" s="8">
        <v>0</v>
      </c>
    </row>
    <row r="78" spans="1:10" ht="18.75" customHeight="1">
      <c r="A78" s="15">
        <v>77</v>
      </c>
      <c r="B78" s="10" t="s">
        <v>86</v>
      </c>
      <c r="C78" s="9">
        <f>(SUM(Ranking[[#This Row],[Dimensão Legal]:[Dimensão Com Engajamento e Participação]])*100)/600</f>
        <v>8.0583333333333336</v>
      </c>
      <c r="D7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8" s="8">
        <v>0</v>
      </c>
      <c r="F78" s="8">
        <v>19.73</v>
      </c>
      <c r="G78" s="8">
        <v>23.52</v>
      </c>
      <c r="H78" s="8">
        <v>0</v>
      </c>
      <c r="I78" s="8">
        <v>5.0999999999999996</v>
      </c>
      <c r="J78" s="8">
        <v>0</v>
      </c>
    </row>
    <row r="79" spans="1:10" ht="18.75" customHeight="1">
      <c r="A79" s="15">
        <v>78</v>
      </c>
      <c r="B79" s="10" t="s">
        <v>87</v>
      </c>
      <c r="C79" s="9">
        <f>(SUM(Ranking[[#This Row],[Dimensão Legal]:[Dimensão Com Engajamento e Participação]])*100)/600</f>
        <v>7.7633333333333336</v>
      </c>
      <c r="D79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79" s="8">
        <v>0</v>
      </c>
      <c r="F79" s="8">
        <v>30.26</v>
      </c>
      <c r="G79" s="8">
        <v>0</v>
      </c>
      <c r="H79" s="8">
        <v>0</v>
      </c>
      <c r="I79" s="8">
        <v>16.32</v>
      </c>
      <c r="J79" s="8">
        <v>0</v>
      </c>
    </row>
    <row r="88" spans="1:2" ht="22.5" customHeight="1">
      <c r="A88" s="4"/>
    </row>
    <row r="89" spans="1:2" ht="22.5" customHeight="1">
      <c r="A89"/>
    </row>
    <row r="91" spans="1:2" ht="22.5" customHeight="1">
      <c r="A91" s="1" t="s">
        <v>88</v>
      </c>
    </row>
    <row r="95" spans="1:2" ht="22.5" customHeight="1">
      <c r="B95" s="6"/>
    </row>
  </sheetData>
  <phoneticPr fontId="3" type="noConversion"/>
  <conditionalFormatting sqref="D2:D163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031E6B-569A-4C88-8652-0A4137D714B4}"/>
</file>

<file path=customXml/itemProps2.xml><?xml version="1.0" encoding="utf-8"?>
<ds:datastoreItem xmlns:ds="http://schemas.openxmlformats.org/officeDocument/2006/customXml" ds:itemID="{9FB7BB77-170B-490E-A33F-E45C3FA91CE5}"/>
</file>

<file path=customXml/itemProps3.xml><?xml version="1.0" encoding="utf-8"?>
<ds:datastoreItem xmlns:ds="http://schemas.openxmlformats.org/officeDocument/2006/customXml" ds:itemID="{BA8B17AB-D601-4841-8F7A-E4649A6839A2}"/>
</file>

<file path=customXml/itemProps4.xml><?xml version="1.0" encoding="utf-8"?>
<ds:datastoreItem xmlns:ds="http://schemas.openxmlformats.org/officeDocument/2006/customXml" ds:itemID="{87A20E44-18A3-4244-8135-3E80EF78E460}"/>
</file>

<file path=customXml/itemProps5.xml><?xml version="1.0" encoding="utf-8"?>
<ds:datastoreItem xmlns:ds="http://schemas.openxmlformats.org/officeDocument/2006/customXml" ds:itemID="{8C643A6A-E1AF-4E76-95A1-C732FDE115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Letícia de Castro (TI BR)</cp:lastModifiedBy>
  <cp:revision/>
  <dcterms:created xsi:type="dcterms:W3CDTF">2020-05-08T18:54:18Z</dcterms:created>
  <dcterms:modified xsi:type="dcterms:W3CDTF">2024-07-15T17:15:57Z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