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 codeName="{00000000-0000-0000-0000-000000000000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438a9ce65e32eb/Área de Trabalho/Transparencia Internacional Brasil/Coletivo Cidadão Monitor/OFÍCIOS/Ofícios 02 em PDF (assinados)/Trancados e enviados às prefeituras/FINAL - para o site/"/>
    </mc:Choice>
  </mc:AlternateContent>
  <xr:revisionPtr revIDLastSave="9" documentId="8_{62487BEB-EBDB-4192-9E74-D2CEFABDE24A}" xr6:coauthVersionLast="47" xr6:coauthVersionMax="47" xr10:uidLastSave="{AB20A12F-96A6-4413-AEC2-EC4D1D8E1598}"/>
  <bookViews>
    <workbookView xWindow="-120" yWindow="-120" windowWidth="20730" windowHeight="11160" xr2:uid="{00000000-000D-0000-FFFF-FFFF00000000}"/>
  </bookViews>
  <sheets>
    <sheet name="Ranking Fina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7" l="1"/>
  <c r="C17" i="17"/>
  <c r="C18" i="17"/>
  <c r="C19" i="17"/>
  <c r="C20" i="17"/>
  <c r="C21" i="17"/>
  <c r="C22" i="17"/>
  <c r="C23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2" i="17"/>
  <c r="A10" i="17" a="1"/>
  <c r="A10" i="17"/>
  <c r="A22" i="17" a="1"/>
  <c r="A22" i="17"/>
  <c r="A16" i="17" a="1"/>
  <c r="A16" i="17"/>
  <c r="A23" i="17" a="1"/>
  <c r="A23" i="17"/>
  <c r="A17" i="17" a="1"/>
  <c r="A17" i="17"/>
  <c r="A14" i="17" a="1"/>
  <c r="A14" i="17"/>
  <c r="A12" i="17" a="1"/>
  <c r="A12" i="17"/>
  <c r="A21" i="17" a="1"/>
  <c r="A21" i="17"/>
  <c r="A2" i="17" a="1"/>
  <c r="A2" i="17"/>
  <c r="D10" i="17"/>
  <c r="D22" i="17"/>
  <c r="D16" i="17"/>
  <c r="D23" i="17"/>
  <c r="D17" i="17"/>
  <c r="D14" i="17"/>
  <c r="D12" i="17"/>
  <c r="D21" i="17"/>
  <c r="D2" i="17"/>
  <c r="A3" i="17" a="1"/>
  <c r="A3" i="17"/>
  <c r="A13" i="17" a="1"/>
  <c r="A13" i="17"/>
  <c r="A5" i="17" a="1"/>
  <c r="A5" i="17"/>
  <c r="A8" i="17" a="1"/>
  <c r="A8" i="17"/>
  <c r="A11" i="17" a="1"/>
  <c r="A11" i="17"/>
  <c r="A9" i="17" a="1"/>
  <c r="A9" i="17"/>
  <c r="A7" i="17" a="1"/>
  <c r="A7" i="17"/>
  <c r="A15" i="17" a="1"/>
  <c r="A15" i="17"/>
  <c r="A19" i="17" a="1"/>
  <c r="A19" i="17"/>
  <c r="A6" i="17" a="1"/>
  <c r="A6" i="17"/>
  <c r="A18" i="17" a="1"/>
  <c r="A18" i="17"/>
  <c r="A20" i="17" a="1"/>
  <c r="A20" i="17"/>
  <c r="D3" i="17"/>
  <c r="D13" i="17"/>
  <c r="D5" i="17"/>
  <c r="D8" i="17"/>
  <c r="D11" i="17"/>
  <c r="D9" i="17"/>
  <c r="D7" i="17"/>
  <c r="D15" i="17"/>
  <c r="D19" i="17"/>
  <c r="D6" i="17"/>
  <c r="D18" i="17"/>
  <c r="D20" i="17"/>
  <c r="D4" i="17" l="1"/>
  <c r="A4" i="17" l="1" a="1"/>
  <c r="A4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<sst xmlns="http://schemas.openxmlformats.org/spreadsheetml/2006/main" count="33" uniqueCount="33">
  <si>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</si>
  <si>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</si>
  <si>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</si>
  <si>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</si>
  <si>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</si>
  <si>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</si>
  <si>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</si>
  <si>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</si>
  <si>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</si>
  <si>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</si>
  <si>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Rio Branco</t>
  </si>
  <si>
    <t>Assis Brasil</t>
  </si>
  <si>
    <t>Acrelândia</t>
  </si>
  <si>
    <t>Bujari</t>
  </si>
  <si>
    <t>Manoel Urbano</t>
  </si>
  <si>
    <t>Feijó</t>
  </si>
  <si>
    <t>Capixaba</t>
  </si>
  <si>
    <t>Epitaciolândia</t>
  </si>
  <si>
    <t>Porto Acre</t>
  </si>
  <si>
    <t>Cruzeiro do Sul</t>
  </si>
  <si>
    <t>Tarauacá</t>
  </si>
  <si>
    <t>Brasiléia</t>
  </si>
  <si>
    <t>Senador Guiomard</t>
  </si>
  <si>
    <t>Jordão</t>
  </si>
  <si>
    <t>Rodrigues Alves</t>
  </si>
  <si>
    <t>Sena Madureira</t>
  </si>
  <si>
    <t>Marechal Thaumaturgo</t>
  </si>
  <si>
    <t>Mâncio Lima</t>
  </si>
  <si>
    <t>Plácido de Castro</t>
  </si>
  <si>
    <t>Xapuri</t>
  </si>
  <si>
    <t>Porto Walter</t>
  </si>
  <si>
    <t>Santa Rosa do Purus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</si>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</sst>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15240</xdr:rowOff>
    </xdr:to>
    <xdr:sp macro="" textlink="">
      <xdr:nvSpPr>
        <xdr:cNvPr id="1028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65960" y="560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DFBC6-6E18-4BEE-AC80-4374B8150213}" name="Ranking" displayName="Ranking" ref="A1:J23" totalsRowShown="0" headerRowDxfId="12" dataDxfId="11" tableBorderDxfId="10">
  <autoFilter ref="A1:J23" xr:uid="{9CE8BCAA-DFAD-44D8-A5F2-8F3FAC635688}"/>
  <sortState xmlns:xlrd2="http://schemas.microsoft.com/office/spreadsheetml/2017/richdata2" ref="A2:J23">
    <sortCondition ref="A1:A23"/>
  </sortState>
  <tableColumns count="10">
    <tableColumn id="11" xr3:uid="{CA94526C-3287-4C7E-B253-A1406DE854B5}" name="POSIÇÃO" dataDxfId="9"/>
    <tableColumn id="2" xr3:uid="{4A55FF62-8215-4C75-AD9E-2EAD3225CEAD}" name="MUNICÍPIO" dataDxfId="8"/>
    <tableColumn id="4" xr3:uid="{0187ACDE-4221-44C4-92C5-BC4F4C88BE40}" name="PONTUAÇÃO FINAL" dataDxfId="7"/>
    <tableColumn id="15" xr3:uid="{98331C0F-5FFA-40BA-A030-DAD19EEC5FDF}" name="NÍVEL" dataDxfId="6"/>
    <tableColumn id="14" xr3:uid="{94BCCF74-679F-495B-9758-25EFC20D43D6}" name="Dimensão Legal" dataDxfId="5"/>
    <tableColumn id="8" xr3:uid="{FB35F086-2646-4E3A-BD17-9589BF2E2813}" name="Dimensão Plataformas" dataDxfId="4"/>
    <tableColumn id="5" xr3:uid="{A884611B-B7C3-46C2-8B27-C3210839FB04}" name="Dimensão Administrativo e Governança" dataDxfId="3"/>
    <tableColumn id="3" xr3:uid="{95903E87-32AA-47B1-B0C8-22A4F18E6F14}" name="Dimensão Obras Públicas" dataDxfId="2"/>
    <tableColumn id="1" xr3:uid="{49A59510-9E23-4565-9E5B-828CF1FEC105}" name="Dimensão Transparência Financeira e Orçamentária" dataDxfId="1"/>
    <tableColumn id="7" xr3:uid="{7187C865-9C4F-47D6-B766-F052FDBF7B59}" name="Dimensão Com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77BA-A860-4CA0-98BB-5773F58805CB}">
  <sheetPr codeName="Planilha1">
    <pageSetUpPr autoPageBreaks="0" fitToPage="1"/>
  </sheetPr>
  <dimension ref="A1:J41"/>
  <sheetViews>
    <sheetView showGridLines="0" tabSelected="1" zoomScale="73" zoomScaleNormal="73" workbookViewId="0">
      <selection activeCell="M3" sqref="M3"/>
    </sheetView>
  </sheetViews>
  <sheetFormatPr defaultColWidth="9.28515625" defaultRowHeight="22.5" customHeight="1"/>
  <cols>
    <col min="1" max="1" width="14.5703125" style="1" customWidth="1"/>
    <col min="2" max="2" width="26.5703125" style="6" customWidth="1"/>
    <col min="3" max="3" width="23.5703125" style="6" customWidth="1"/>
    <col min="4" max="4" width="18.5703125" style="3" customWidth="1"/>
    <col min="5" max="9" width="15.42578125" style="6" customWidth="1"/>
    <col min="10" max="10" width="14.7109375" style="1" customWidth="1"/>
    <col min="11" max="11" width="2.7109375" style="1" customWidth="1"/>
    <col min="12" max="12" width="11.42578125" style="1" customWidth="1"/>
    <col min="13" max="16384" width="9.28515625" style="1"/>
  </cols>
  <sheetData>
    <row r="1" spans="1:10" s="2" customFormat="1" ht="59.45" customHeight="1">
      <c r="A1" s="11" t="s">
        <v>0</v>
      </c>
      <c r="B1" s="12" t="s">
        <v>1</v>
      </c>
      <c r="C1" s="13" t="s">
        <v>2</v>
      </c>
      <c r="D1" s="11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</row>
    <row r="2" spans="1:10" ht="18.75" customHeight="1">
      <c r="A2" s="15" cm="1">
        <f t="array" ref="A2">SUMPRODUCT((Ranking[[#This Row],[PONTUAÇÃO FINAL]]&lt;Ranking[PONTUAÇÃO FINAL])/COUNTIF(Ranking[PONTUAÇÃO FINAL],Ranking[PONTUAÇÃO FINAL]))+1</f>
        <v>1</v>
      </c>
      <c r="B2" s="10" t="s">
        <v>10</v>
      </c>
      <c r="C2" s="9">
        <f>(SUM(Ranking[[#This Row],[Dimensão Legal]:[Dimensão Com Engajamento e Participação]])*100)/600</f>
        <v>34.513833333333331</v>
      </c>
      <c r="D2" s="17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2" s="8">
        <v>30</v>
      </c>
      <c r="F2" s="8">
        <v>47.36</v>
      </c>
      <c r="G2" s="8">
        <v>41.17</v>
      </c>
      <c r="H2" s="8">
        <v>31.81</v>
      </c>
      <c r="I2" s="8">
        <v>33.673000000000002</v>
      </c>
      <c r="J2" s="8">
        <v>23.07</v>
      </c>
    </row>
    <row r="3" spans="1:10" ht="18.75" customHeight="1">
      <c r="A3" s="15" cm="1">
        <f t="array" ref="A3">SUMPRODUCT((Ranking[[#This Row],[PONTUAÇÃO FINAL]]&lt;Ranking[PONTUAÇÃO FINAL])/COUNTIF(Ranking[PONTUAÇÃO FINAL],Ranking[PONTUAÇÃO FINAL]))+1</f>
        <v>2</v>
      </c>
      <c r="B3" s="10" t="s">
        <v>11</v>
      </c>
      <c r="C3" s="9">
        <f>(SUM(Ranking[[#This Row],[Dimensão Legal]:[Dimensão Com Engajamento e Participação]])*100)/600</f>
        <v>26.73</v>
      </c>
      <c r="D3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3" s="8">
        <v>40</v>
      </c>
      <c r="F3" s="8">
        <v>61.84</v>
      </c>
      <c r="G3" s="8">
        <v>5.88</v>
      </c>
      <c r="H3" s="8">
        <v>0</v>
      </c>
      <c r="I3" s="8">
        <v>29.59</v>
      </c>
      <c r="J3" s="8">
        <v>23.07</v>
      </c>
    </row>
    <row r="4" spans="1:10" ht="18.75" customHeight="1">
      <c r="A4" s="15" cm="1">
        <f t="array" ref="A4">SUMPRODUCT((Ranking[[#This Row],[PONTUAÇÃO FINAL]]&lt;Ranking[PONTUAÇÃO FINAL])/COUNTIF(Ranking[PONTUAÇÃO FINAL],Ranking[PONTUAÇÃO FINAL]))+1</f>
        <v>3</v>
      </c>
      <c r="B4" s="10" t="s">
        <v>12</v>
      </c>
      <c r="C4" s="9">
        <f>(SUM(Ranking[[#This Row],[Dimensão Legal]:[Dimensão Com Engajamento e Participação]])*100)/600</f>
        <v>25.659999999999997</v>
      </c>
      <c r="D4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4" s="8">
        <v>40</v>
      </c>
      <c r="F4" s="8">
        <v>77.63</v>
      </c>
      <c r="G4" s="8">
        <v>0</v>
      </c>
      <c r="H4" s="8">
        <v>0</v>
      </c>
      <c r="I4" s="8">
        <v>13.26</v>
      </c>
      <c r="J4" s="8">
        <v>23.07</v>
      </c>
    </row>
    <row r="5" spans="1:10" ht="18.75" customHeight="1">
      <c r="A5" s="15" cm="1">
        <f t="array" ref="A5">SUMPRODUCT((Ranking[[#This Row],[PONTUAÇÃO FINAL]]&lt;Ranking[PONTUAÇÃO FINAL])/COUNTIF(Ranking[PONTUAÇÃO FINAL],Ranking[PONTUAÇÃO FINAL]))+1</f>
        <v>4</v>
      </c>
      <c r="B5" s="10" t="s">
        <v>13</v>
      </c>
      <c r="C5" s="9">
        <f>(SUM(Ranking[[#This Row],[Dimensão Legal]:[Dimensão Com Engajamento e Participação]])*100)/600</f>
        <v>24.573333333333334</v>
      </c>
      <c r="D5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5" s="8">
        <v>30</v>
      </c>
      <c r="F5" s="8">
        <v>75</v>
      </c>
      <c r="G5" s="8">
        <v>11.76</v>
      </c>
      <c r="H5" s="8">
        <v>0</v>
      </c>
      <c r="I5" s="8">
        <v>15.3</v>
      </c>
      <c r="J5" s="8">
        <v>15.38</v>
      </c>
    </row>
    <row r="6" spans="1:10" ht="18.75" customHeight="1">
      <c r="A6" s="15" cm="1">
        <f t="array" ref="A6">SUMPRODUCT((Ranking[[#This Row],[PONTUAÇÃO FINAL]]&lt;Ranking[PONTUAÇÃO FINAL])/COUNTIF(Ranking[PONTUAÇÃO FINAL],Ranking[PONTUAÇÃO FINAL]))+1</f>
        <v>5</v>
      </c>
      <c r="B6" s="10" t="s">
        <v>14</v>
      </c>
      <c r="C6" s="9">
        <f>(SUM(Ranking[[#This Row],[Dimensão Legal]:[Dimensão Com Engajamento e Participação]])*100)/600</f>
        <v>23.916666666666668</v>
      </c>
      <c r="D6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6" s="8">
        <v>40</v>
      </c>
      <c r="F6" s="8">
        <v>61.84</v>
      </c>
      <c r="G6" s="8">
        <v>5.88</v>
      </c>
      <c r="H6" s="8">
        <v>0</v>
      </c>
      <c r="I6" s="8">
        <v>20.399999999999999</v>
      </c>
      <c r="J6" s="8">
        <v>15.38</v>
      </c>
    </row>
    <row r="7" spans="1:10" ht="18.75" customHeight="1">
      <c r="A7" s="15" cm="1">
        <f t="array" ref="A7">SUMPRODUCT((Ranking[[#This Row],[PONTUAÇÃO FINAL]]&lt;Ranking[PONTUAÇÃO FINAL])/COUNTIF(Ranking[PONTUAÇÃO FINAL],Ranking[PONTUAÇÃO FINAL]))+1</f>
        <v>6</v>
      </c>
      <c r="B7" s="10" t="s">
        <v>15</v>
      </c>
      <c r="C7" s="9">
        <f>(SUM(Ranking[[#This Row],[Dimensão Legal]:[Dimensão Com Engajamento e Participação]])*100)/600</f>
        <v>23.436666666666667</v>
      </c>
      <c r="D7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7" s="8">
        <v>30</v>
      </c>
      <c r="F7" s="8">
        <v>72.36</v>
      </c>
      <c r="G7" s="8">
        <v>0</v>
      </c>
      <c r="H7" s="8">
        <v>0</v>
      </c>
      <c r="I7" s="8">
        <v>13.26</v>
      </c>
      <c r="J7" s="8">
        <v>25</v>
      </c>
    </row>
    <row r="8" spans="1:10" ht="18.75" customHeight="1">
      <c r="A8" s="15" cm="1">
        <f t="array" ref="A8">SUMPRODUCT((Ranking[[#This Row],[PONTUAÇÃO FINAL]]&lt;Ranking[PONTUAÇÃO FINAL])/COUNTIF(Ranking[PONTUAÇÃO FINAL],Ranking[PONTUAÇÃO FINAL]))+1</f>
        <v>7</v>
      </c>
      <c r="B8" s="10" t="s">
        <v>16</v>
      </c>
      <c r="C8" s="9">
        <f>(SUM(Ranking[[#This Row],[Dimensão Legal]:[Dimensão Com Engajamento e Participação]])*100)/600</f>
        <v>22.774999999999999</v>
      </c>
      <c r="D8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8" s="8">
        <v>20</v>
      </c>
      <c r="F8" s="8">
        <v>75</v>
      </c>
      <c r="G8" s="8">
        <v>5.88</v>
      </c>
      <c r="H8" s="8">
        <v>4.54</v>
      </c>
      <c r="I8" s="8">
        <v>8.16</v>
      </c>
      <c r="J8" s="8">
        <v>23.07</v>
      </c>
    </row>
    <row r="9" spans="1:10" ht="18.75" customHeight="1">
      <c r="A9" s="15" cm="1">
        <f t="array" ref="A9">SUMPRODUCT((Ranking[[#This Row],[PONTUAÇÃO FINAL]]&lt;Ranking[PONTUAÇÃO FINAL])/COUNTIF(Ranking[PONTUAÇÃO FINAL],Ranking[PONTUAÇÃO FINAL]))+1</f>
        <v>8</v>
      </c>
      <c r="B9" s="10" t="s">
        <v>17</v>
      </c>
      <c r="C9" s="9">
        <f>(SUM(Ranking[[#This Row],[Dimensão Legal]:[Dimensão Com Engajamento e Participação]])*100)/600</f>
        <v>22.468333333333334</v>
      </c>
      <c r="D9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9" s="8">
        <v>20</v>
      </c>
      <c r="F9" s="8">
        <v>72.36</v>
      </c>
      <c r="G9" s="8">
        <v>0</v>
      </c>
      <c r="H9" s="8">
        <v>0</v>
      </c>
      <c r="I9" s="8">
        <v>19.38</v>
      </c>
      <c r="J9" s="8">
        <v>23.07</v>
      </c>
    </row>
    <row r="10" spans="1:10" ht="18.75" customHeight="1">
      <c r="A10" s="15" cm="1">
        <f t="array" ref="A10">SUMPRODUCT((Ranking[[#This Row],[PONTUAÇÃO FINAL]]&lt;Ranking[PONTUAÇÃO FINAL])/COUNTIF(Ranking[PONTUAÇÃO FINAL],Ranking[PONTUAÇÃO FINAL]))+1</f>
        <v>9</v>
      </c>
      <c r="B10" s="10" t="s">
        <v>18</v>
      </c>
      <c r="C10" s="9">
        <f>(SUM(Ranking[[#This Row],[Dimensão Legal]:[Dimensão Com Engajamento e Participação]])*100)/600</f>
        <v>21.893333333333331</v>
      </c>
      <c r="D10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0" s="8">
        <v>30</v>
      </c>
      <c r="F10" s="8">
        <v>75</v>
      </c>
      <c r="G10" s="8">
        <v>5.88</v>
      </c>
      <c r="H10" s="8">
        <v>0</v>
      </c>
      <c r="I10" s="8">
        <v>5.0999999999999996</v>
      </c>
      <c r="J10" s="8">
        <v>15.38</v>
      </c>
    </row>
    <row r="11" spans="1:10" ht="18.75" customHeight="1">
      <c r="A11" s="15" cm="1">
        <f t="array" ref="A11">SUMPRODUCT((Ranking[[#This Row],[PONTUAÇÃO FINAL]]&lt;Ranking[PONTUAÇÃO FINAL])/COUNTIF(Ranking[PONTUAÇÃO FINAL],Ranking[PONTUAÇÃO FINAL]))+1</f>
        <v>10</v>
      </c>
      <c r="B11" s="10" t="s">
        <v>19</v>
      </c>
      <c r="C11" s="9">
        <f>(SUM(Ranking[[#This Row],[Dimensão Legal]:[Dimensão Com Engajamento e Participação]])*100)/600</f>
        <v>20.126666666666665</v>
      </c>
      <c r="D11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1" s="8">
        <v>30</v>
      </c>
      <c r="F11" s="8">
        <v>52.63</v>
      </c>
      <c r="G11" s="8">
        <v>5.88</v>
      </c>
      <c r="H11" s="8">
        <v>0</v>
      </c>
      <c r="I11" s="8">
        <v>9.18</v>
      </c>
      <c r="J11" s="8">
        <v>23.07</v>
      </c>
    </row>
    <row r="12" spans="1:10" ht="18.75" customHeight="1">
      <c r="A12" s="15" cm="1">
        <f t="array" ref="A12">SUMPRODUCT((Ranking[[#This Row],[PONTUAÇÃO FINAL]]&lt;Ranking[PONTUAÇÃO FINAL])/COUNTIF(Ranking[PONTUAÇÃO FINAL],Ranking[PONTUAÇÃO FINAL]))+1</f>
        <v>11</v>
      </c>
      <c r="B12" s="10" t="s">
        <v>20</v>
      </c>
      <c r="C12" s="9">
        <f>(SUM(Ranking[[#This Row],[Dimensão Legal]:[Dimensão Com Engajamento e Participação]])*100)/600</f>
        <v>19.844999999999999</v>
      </c>
      <c r="D1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2" s="8">
        <v>20</v>
      </c>
      <c r="F12" s="8">
        <v>59.21</v>
      </c>
      <c r="G12" s="8">
        <v>0</v>
      </c>
      <c r="H12" s="8">
        <v>0</v>
      </c>
      <c r="I12" s="8">
        <v>24.48</v>
      </c>
      <c r="J12" s="8">
        <v>15.38</v>
      </c>
    </row>
    <row r="13" spans="1:10" ht="18.75" customHeight="1">
      <c r="A13" s="15" cm="1">
        <f t="array" ref="A13">SUMPRODUCT((Ranking[[#This Row],[PONTUAÇÃO FINAL]]&lt;Ranking[PONTUAÇÃO FINAL])/COUNTIF(Ranking[PONTUAÇÃO FINAL],Ranking[PONTUAÇÃO FINAL]))+1</f>
        <v>12</v>
      </c>
      <c r="B13" s="10" t="s">
        <v>21</v>
      </c>
      <c r="C13" s="9">
        <f>(SUM(Ranking[[#This Row],[Dimensão Legal]:[Dimensão Com Engajamento e Participação]])*100)/600</f>
        <v>17.591666666666665</v>
      </c>
      <c r="D13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3" s="8">
        <v>0</v>
      </c>
      <c r="F13" s="8">
        <v>38.15</v>
      </c>
      <c r="G13" s="8">
        <v>0</v>
      </c>
      <c r="H13" s="8">
        <v>4.54</v>
      </c>
      <c r="I13" s="8">
        <v>39.79</v>
      </c>
      <c r="J13" s="8">
        <v>23.07</v>
      </c>
    </row>
    <row r="14" spans="1:10" ht="18.75" customHeight="1">
      <c r="A14" s="15" cm="1">
        <f t="array" ref="A14">SUMPRODUCT((Ranking[[#This Row],[PONTUAÇÃO FINAL]]&lt;Ranking[PONTUAÇÃO FINAL])/COUNTIF(Ranking[PONTUAÇÃO FINAL],Ranking[PONTUAÇÃO FINAL]))+1</f>
        <v>13</v>
      </c>
      <c r="B14" s="10" t="s">
        <v>22</v>
      </c>
      <c r="C14" s="9">
        <f>(SUM(Ranking[[#This Row],[Dimensão Legal]:[Dimensão Com Engajamento e Participação]])*100)/600</f>
        <v>16.565000000000001</v>
      </c>
      <c r="D14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4" s="8">
        <v>20</v>
      </c>
      <c r="F14" s="8">
        <v>57.89</v>
      </c>
      <c r="G14" s="8">
        <v>0</v>
      </c>
      <c r="H14" s="8">
        <v>0</v>
      </c>
      <c r="I14" s="8">
        <v>6.12</v>
      </c>
      <c r="J14" s="8">
        <v>15.38</v>
      </c>
    </row>
    <row r="15" spans="1:10" ht="18.75" customHeight="1">
      <c r="A15" s="15" cm="1">
        <f t="array" ref="A15">SUMPRODUCT((Ranking[[#This Row],[PONTUAÇÃO FINAL]]&lt;Ranking[PONTUAÇÃO FINAL])/COUNTIF(Ranking[PONTUAÇÃO FINAL],Ranking[PONTUAÇÃO FINAL]))+1</f>
        <v>14</v>
      </c>
      <c r="B15" s="10" t="s">
        <v>23</v>
      </c>
      <c r="C15" s="9">
        <f>(SUM(Ranking[[#This Row],[Dimensão Legal]:[Dimensão Com Engajamento e Participação]])*100)/600</f>
        <v>15.83666666666667</v>
      </c>
      <c r="D15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5" s="8">
        <v>40</v>
      </c>
      <c r="F15" s="8">
        <v>38.15</v>
      </c>
      <c r="G15" s="8">
        <v>0</v>
      </c>
      <c r="H15" s="8">
        <v>0</v>
      </c>
      <c r="I15" s="8">
        <v>9.18</v>
      </c>
      <c r="J15" s="8">
        <v>7.69</v>
      </c>
    </row>
    <row r="16" spans="1:10" ht="18.75" customHeight="1">
      <c r="A16" s="15" cm="1">
        <f t="array" ref="A16">SUMPRODUCT((Ranking[[#This Row],[PONTUAÇÃO FINAL]]&lt;Ranking[PONTUAÇÃO FINAL])/COUNTIF(Ranking[PONTUAÇÃO FINAL],Ranking[PONTUAÇÃO FINAL]))+1</f>
        <v>15</v>
      </c>
      <c r="B16" s="10" t="s">
        <v>24</v>
      </c>
      <c r="C16" s="9">
        <f>(SUM(Ranking[[#This Row],[Dimensão Legal]:[Dimensão Com Engajamento e Participação]])*100)/600</f>
        <v>15.2</v>
      </c>
      <c r="D16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6" s="8">
        <v>20</v>
      </c>
      <c r="F16" s="8">
        <v>48.68</v>
      </c>
      <c r="G16" s="8">
        <v>0</v>
      </c>
      <c r="H16" s="8">
        <v>0</v>
      </c>
      <c r="I16" s="8">
        <v>7.14</v>
      </c>
      <c r="J16" s="8">
        <v>15.38</v>
      </c>
    </row>
    <row r="17" spans="1:10" ht="18.75" customHeight="1">
      <c r="A17" s="15" cm="1">
        <f t="array" ref="A17">SUMPRODUCT((Ranking[[#This Row],[PONTUAÇÃO FINAL]]&lt;Ranking[PONTUAÇÃO FINAL])/COUNTIF(Ranking[PONTUAÇÃO FINAL],Ranking[PONTUAÇÃO FINAL]))+1</f>
        <v>16</v>
      </c>
      <c r="B17" s="10" t="s">
        <v>25</v>
      </c>
      <c r="C17" s="9">
        <f>(SUM(Ranking[[#This Row],[Dimensão Legal]:[Dimensão Com Engajamento e Participação]])*100)/600</f>
        <v>14.321666666666667</v>
      </c>
      <c r="D17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7" s="8">
        <v>20</v>
      </c>
      <c r="F17" s="8">
        <v>43.42</v>
      </c>
      <c r="G17" s="8">
        <v>11.76</v>
      </c>
      <c r="H17" s="8">
        <v>0</v>
      </c>
      <c r="I17" s="8">
        <v>3.06</v>
      </c>
      <c r="J17" s="8">
        <v>7.69</v>
      </c>
    </row>
    <row r="18" spans="1:10" ht="18.75" customHeight="1">
      <c r="A18" s="15" cm="1">
        <f t="array" ref="A18">SUMPRODUCT((Ranking[[#This Row],[PONTUAÇÃO FINAL]]&lt;Ranking[PONTUAÇÃO FINAL])/COUNTIF(Ranking[PONTUAÇÃO FINAL],Ranking[PONTUAÇÃO FINAL]))+1</f>
        <v>17</v>
      </c>
      <c r="B18" s="10" t="s">
        <v>26</v>
      </c>
      <c r="C18" s="9">
        <f>(SUM(Ranking[[#This Row],[Dimensão Legal]:[Dimensão Com Engajamento e Participação]])*100)/600</f>
        <v>14.273333333333333</v>
      </c>
      <c r="D18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8" s="8">
        <v>20</v>
      </c>
      <c r="F18" s="8">
        <v>42.1</v>
      </c>
      <c r="G18" s="8">
        <v>0</v>
      </c>
      <c r="H18" s="8">
        <v>0</v>
      </c>
      <c r="I18" s="8">
        <v>8.16</v>
      </c>
      <c r="J18" s="8">
        <v>15.38</v>
      </c>
    </row>
    <row r="19" spans="1:10" ht="18.75" customHeight="1">
      <c r="A19" s="15" cm="1">
        <f t="array" ref="A19">SUMPRODUCT((Ranking[[#This Row],[PONTUAÇÃO FINAL]]&lt;Ranking[PONTUAÇÃO FINAL])/COUNTIF(Ranking[PONTUAÇÃO FINAL],Ranking[PONTUAÇÃO FINAL]))+1</f>
        <v>18</v>
      </c>
      <c r="B19" s="10" t="s">
        <v>27</v>
      </c>
      <c r="C19" s="9">
        <f>(SUM(Ranking[[#This Row],[Dimensão Legal]:[Dimensão Com Engajamento e Participação]])*100)/600</f>
        <v>13.998333333333333</v>
      </c>
      <c r="D19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9" s="8">
        <v>30</v>
      </c>
      <c r="F19" s="8">
        <v>27.63</v>
      </c>
      <c r="G19" s="8">
        <v>5.88</v>
      </c>
      <c r="H19" s="8">
        <v>0</v>
      </c>
      <c r="I19" s="8">
        <v>5.0999999999999996</v>
      </c>
      <c r="J19" s="8">
        <v>15.38</v>
      </c>
    </row>
    <row r="20" spans="1:10" ht="18.75" customHeight="1">
      <c r="A20" s="15" cm="1">
        <f t="array" ref="A20">SUMPRODUCT((Ranking[[#This Row],[PONTUAÇÃO FINAL]]&lt;Ranking[PONTUAÇÃO FINAL])/COUNTIF(Ranking[PONTUAÇÃO FINAL],Ranking[PONTUAÇÃO FINAL]))+1</f>
        <v>19</v>
      </c>
      <c r="B20" s="10" t="s">
        <v>28</v>
      </c>
      <c r="C20" s="9">
        <f>(SUM(Ranking[[#This Row],[Dimensão Legal]:[Dimensão Com Engajamento e Participação]])*100)/600</f>
        <v>12.795</v>
      </c>
      <c r="D20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20" s="8">
        <v>0</v>
      </c>
      <c r="F20" s="8">
        <v>48.68</v>
      </c>
      <c r="G20" s="8">
        <v>0</v>
      </c>
      <c r="H20" s="8">
        <v>0</v>
      </c>
      <c r="I20" s="8">
        <v>20.399999999999999</v>
      </c>
      <c r="J20" s="8">
        <v>7.69</v>
      </c>
    </row>
    <row r="21" spans="1:10" ht="18.75" customHeight="1">
      <c r="A21" s="15" cm="1">
        <f t="array" ref="A21">SUMPRODUCT((Ranking[[#This Row],[PONTUAÇÃO FINAL]]&lt;Ranking[PONTUAÇÃO FINAL])/COUNTIF(Ranking[PONTUAÇÃO FINAL],Ranking[PONTUAÇÃO FINAL]))+1</f>
        <v>20</v>
      </c>
      <c r="B21" s="10" t="s">
        <v>29</v>
      </c>
      <c r="C21" s="9">
        <f>(SUM(Ranking[[#This Row],[Dimensão Legal]:[Dimensão Com Engajamento e Participação]])*100)/600</f>
        <v>12.265000000000001</v>
      </c>
      <c r="D21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21" s="8">
        <v>0</v>
      </c>
      <c r="F21" s="8">
        <v>51.31</v>
      </c>
      <c r="G21" s="8">
        <v>5.88</v>
      </c>
      <c r="H21" s="8">
        <v>0</v>
      </c>
      <c r="I21" s="8">
        <v>1.02</v>
      </c>
      <c r="J21" s="8">
        <v>15.38</v>
      </c>
    </row>
    <row r="22" spans="1:10" ht="18.75" customHeight="1">
      <c r="A22" s="15" cm="1">
        <f t="array" ref="A22">SUMPRODUCT((Ranking[[#This Row],[PONTUAÇÃO FINAL]]&lt;Ranking[PONTUAÇÃO FINAL])/COUNTIF(Ranking[PONTUAÇÃO FINAL],Ranking[PONTUAÇÃO FINAL]))+1</f>
        <v>21</v>
      </c>
      <c r="B22" s="10" t="s">
        <v>30</v>
      </c>
      <c r="C22" s="9">
        <f>(SUM(Ranking[[#This Row],[Dimensão Legal]:[Dimensão Com Engajamento e Participação]])*100)/600</f>
        <v>9.81</v>
      </c>
      <c r="D2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22" s="8">
        <v>0</v>
      </c>
      <c r="F22" s="8">
        <v>38.15</v>
      </c>
      <c r="G22" s="8">
        <v>5.88</v>
      </c>
      <c r="H22" s="8">
        <v>0</v>
      </c>
      <c r="I22" s="8">
        <v>7.14</v>
      </c>
      <c r="J22" s="8">
        <v>7.69</v>
      </c>
    </row>
    <row r="23" spans="1:10" ht="18.75" customHeight="1">
      <c r="A23" s="15" cm="1">
        <f t="array" ref="A23">SUMPRODUCT((Ranking[[#This Row],[PONTUAÇÃO FINAL]]&lt;Ranking[PONTUAÇÃO FINAL])/COUNTIF(Ranking[PONTUAÇÃO FINAL],Ranking[PONTUAÇÃO FINAL]))+1</f>
        <v>22</v>
      </c>
      <c r="B23" s="10" t="s">
        <v>31</v>
      </c>
      <c r="C23" s="9">
        <f>(SUM(Ranking[[#This Row],[Dimensão Legal]:[Dimensão Com Engajamento e Participação]])*100)/600</f>
        <v>9.1066666666666674</v>
      </c>
      <c r="D23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23" s="8">
        <v>0</v>
      </c>
      <c r="F23" s="8">
        <v>43.42</v>
      </c>
      <c r="G23" s="8">
        <v>0</v>
      </c>
      <c r="H23" s="8">
        <v>0</v>
      </c>
      <c r="I23" s="8">
        <v>11.22</v>
      </c>
      <c r="J23" s="8">
        <v>0</v>
      </c>
    </row>
    <row r="24" spans="1:10" ht="22.5" customHeight="1" thickBot="1"/>
    <row r="25" spans="1:10" ht="22.5" customHeight="1">
      <c r="A25" s="5"/>
    </row>
    <row r="34" spans="1:2" ht="22.5" customHeight="1">
      <c r="A34" s="4"/>
    </row>
    <row r="35" spans="1:2" ht="22.5" customHeight="1">
      <c r="A35"/>
    </row>
    <row r="37" spans="1:2" ht="22.5" customHeight="1">
      <c r="A37" s="1" t="s">
        <v>32</v>
      </c>
    </row>
    <row r="41" spans="1:2" ht="22.5" customHeight="1">
      <c r="B41" s="7"/>
    </row>
  </sheetData>
  <phoneticPr fontId="3" type="noConversion"/>
  <conditionalFormatting sqref="D2:D109">
    <cfRule type="cellIs" dxfId="17" priority="6" operator="equal">
      <formula>"PÉSSIMO"</formula>
    </cfRule>
    <cfRule type="cellIs" dxfId="16" priority="7" operator="equal">
      <formula>"RUIM"</formula>
    </cfRule>
    <cfRule type="cellIs" dxfId="15" priority="8" operator="equal">
      <formula>"REGULAR"</formula>
    </cfRule>
    <cfRule type="cellIs" dxfId="14" priority="9" operator="equal">
      <formula>"BOM"</formula>
    </cfRule>
    <cfRule type="cellIs" dxfId="13" priority="10" operator="equal">
      <formula>"ÓTIMO"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 xsi:nil="true"/>
    <Data xmlns="ed68b26e-e36c-41bb-856d-5c65b8ca16e6" xsi:nil="true"/>
  </documentManagement>
</p:properties>
</file>

<file path=customXml/item3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CA9B8423-C82D-4092-B5C5-4966CD51544E}"/>
</file>

<file path=customXml/itemProps2.xml><?xml version="1.0" encoding="utf-8"?>
<ds:datastoreItem xmlns:ds="http://schemas.openxmlformats.org/officeDocument/2006/customXml" ds:itemID="{9FB7BB77-170B-490E-A33F-E45C3FA91CE5}"/>
</file>

<file path=customXml/itemProps3.xml><?xml version="1.0" encoding="utf-8"?>
<ds:datastoreItem xmlns:ds="http://schemas.openxmlformats.org/officeDocument/2006/customXml" ds:itemID="{0F031E6B-569A-4C88-8652-0A4137D714B4}"/>
</file>

<file path=customXml/itemProps4.xml><?xml version="1.0" encoding="utf-8"?>
<ds:datastoreItem xmlns:ds="http://schemas.openxmlformats.org/officeDocument/2006/customXml" ds:itemID="{8C643A6A-E1AF-4E76-95A1-C732FDE11515}"/>
</file>

<file path=customXml/itemProps5.xml><?xml version="1.0" encoding="utf-8"?>
<ds:datastoreItem xmlns:ds="http://schemas.openxmlformats.org/officeDocument/2006/customXml" ds:itemID="{87A20E44-18A3-4244-8135-3E80EF78E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</dc:creator>
  <cp:keywords/>
  <dc:description/>
  <cp:lastModifiedBy>Letícia de Castro (TI BR)</cp:lastModifiedBy>
  <cp:revision/>
  <dcterms:created xsi:type="dcterms:W3CDTF">2020-05-08T18:54:18Z</dcterms:created>
  <dcterms:modified xsi:type="dcterms:W3CDTF">2024-07-12T14:42:22Z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