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codeName="EstaPastaDeTrabalho"/>
  <mc:AlternateContent xmlns:mc="http://schemas.openxmlformats.org/markup-compatibility/2006">
    <mc:Choice Requires="x15">
      <x15ac:absPath xmlns:x15ac="http://schemas.microsoft.com/office/spreadsheetml/2010/11/ac" url="C:\Users\Renato\OSBFranca\OSBFranca - Projetos\2022 - ITGP\5. Avaliações\2023 - 2ª avaliação\5. Planilhas para publicação\"/>
    </mc:Choice>
  </mc:AlternateContent>
  <xr:revisionPtr revIDLastSave="0" documentId="13_ncr:1_{BD916CCF-5B63-457F-8D4F-EEA8AAF9739E}" xr6:coauthVersionLast="47" xr6:coauthVersionMax="47" xr10:uidLastSave="{00000000-0000-0000-0000-000000000000}"/>
  <bookViews>
    <workbookView xWindow="-120" yWindow="-120" windowWidth="20730" windowHeight="11040" tabRatio="593" xr2:uid="{00000000-000D-0000-FFFF-FFFF00000000}"/>
  </bookViews>
  <sheets>
    <sheet name="Geral" sheetId="1" r:id="rId1"/>
  </sheets>
  <definedNames>
    <definedName name="_xlnm._FilterDatabase" localSheetId="0" hidden="1">Geral!$A$15:$I$26</definedName>
    <definedName name="_xlnm.Print_Titles" localSheetId="0">Geral!$7:$7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6" roundtripDataSignature="AMtx7mjlpLit/gLBpQMsscrr141Hx8UbIg=="/>
    </ext>
  </extLst>
</workbook>
</file>

<file path=xl/calcChain.xml><?xml version="1.0" encoding="utf-8"?>
<calcChain xmlns="http://schemas.openxmlformats.org/spreadsheetml/2006/main">
  <c r="F74" i="1" l="1"/>
  <c r="F73" i="1"/>
  <c r="F72" i="1"/>
  <c r="F71" i="1"/>
  <c r="F70" i="1"/>
  <c r="F69" i="1"/>
  <c r="F68" i="1"/>
  <c r="F67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7" i="1"/>
  <c r="F36" i="1"/>
  <c r="F35" i="1"/>
  <c r="F34" i="1"/>
  <c r="F33" i="1"/>
  <c r="F32" i="1"/>
  <c r="F31" i="1"/>
  <c r="F30" i="1"/>
  <c r="F29" i="1"/>
  <c r="F28" i="1"/>
  <c r="F25" i="1"/>
  <c r="F24" i="1"/>
  <c r="F23" i="1"/>
  <c r="F22" i="1"/>
  <c r="F21" i="1"/>
  <c r="F20" i="1"/>
  <c r="F19" i="1"/>
  <c r="F18" i="1"/>
  <c r="F17" i="1"/>
  <c r="F16" i="1"/>
  <c r="F15" i="1"/>
  <c r="F12" i="1"/>
  <c r="F11" i="1"/>
  <c r="F10" i="1"/>
  <c r="F9" i="1"/>
  <c r="F8" i="1"/>
  <c r="F13" i="1" l="1"/>
  <c r="F65" i="1"/>
  <c r="F26" i="1"/>
  <c r="F75" i="1"/>
  <c r="F38" i="1"/>
  <c r="D75" i="1"/>
  <c r="D65" i="1"/>
  <c r="D38" i="1"/>
  <c r="D26" i="1"/>
  <c r="D13" i="1"/>
  <c r="G13" i="1" s="1"/>
  <c r="G65" i="1" l="1"/>
  <c r="G38" i="1"/>
  <c r="G75" i="1"/>
  <c r="G26" i="1"/>
  <c r="F77" i="1"/>
</calcChain>
</file>

<file path=xl/sharedStrings.xml><?xml version="1.0" encoding="utf-8"?>
<sst xmlns="http://schemas.openxmlformats.org/spreadsheetml/2006/main" count="236" uniqueCount="135">
  <si>
    <t>ÍNDICE DE TRANSPARÊNCIA E GOVERNANÇA PÚBLICA - EXECUTIVO MUNICIPAL</t>
  </si>
  <si>
    <t>METODOLOGIA: TRANSPARÊNCIA INTERNACIONAL - BRASIL</t>
  </si>
  <si>
    <t>MÉTODO DE AVALIAÇÃO</t>
  </si>
  <si>
    <t>RESULTADO DA AVALIAÇÃO</t>
  </si>
  <si>
    <t>DIMENSÕES</t>
  </si>
  <si>
    <t>INDICADOR</t>
  </si>
  <si>
    <t>PONTUAÇÃO</t>
  </si>
  <si>
    <t>PESO</t>
  </si>
  <si>
    <r>
      <t xml:space="preserve">RESULTADO FINAL
</t>
    </r>
    <r>
      <rPr>
        <b/>
        <sz val="9"/>
        <color rgb="FF000000"/>
        <rFont val="Calibri"/>
        <family val="2"/>
      </rPr>
      <t>(peso X pontuação)</t>
    </r>
  </si>
  <si>
    <t>RESULTADO POR DIMENSÃO</t>
  </si>
  <si>
    <t>LINKS CONSULTADOS</t>
  </si>
  <si>
    <t>DATA DA COLETA</t>
  </si>
  <si>
    <t>LEGAL</t>
  </si>
  <si>
    <t>L01. Possui norma de regulamentação da Lei n° 12.257, a Lei de Acesso à Informação (LAI)?</t>
  </si>
  <si>
    <t>0 - Não
1 - Sim</t>
  </si>
  <si>
    <t>L02. Possui norma sobre dados abertos ou Plano de Dados Abertos (em vigência)?</t>
  </si>
  <si>
    <t>0 - Não
0,5 - Sim, possui norma ou PDA
1 - Sim, possui norma e PDA</t>
  </si>
  <si>
    <t>L03. Possui regulamentação de conflitos de interesses?</t>
  </si>
  <si>
    <t>L04. Possui norma de proteção ao denunciante?</t>
  </si>
  <si>
    <t>L05. Possui norma de regulamentação da  Lei n° 13.709/2018, a Lei Geral de Proteção de Dados Pessoais (LGPD), e concluiu o processo de adequação, com definição de encarregado de dados, informações de contato e divulgação das instâncias de governança?</t>
  </si>
  <si>
    <t>0 - Não
0,5 - Regulamentou, mas não adequou
1 - Sim</t>
  </si>
  <si>
    <t>CÁLCULO DA DIMENSÃO LEGAL</t>
  </si>
  <si>
    <t>PLATAFORMAS</t>
  </si>
  <si>
    <t>P01. Possui Portal da Transparência, com fácil acesso (até dois cliques) a partir do site principal do governo?</t>
  </si>
  <si>
    <t>P02. Possui Portal de Dados Abertos, com fácil acesso (até dois cliques) a partir do site principal do governo?</t>
  </si>
  <si>
    <t>P03. Possui canal de acesso à informação, com fácil acesso (até dois cliques) a partir do site principal do governo?</t>
  </si>
  <si>
    <t>P04. Possui canal de ouvidoria, com fácil acesso (até dois cliques) a partir do site principal do governo?</t>
  </si>
  <si>
    <t>P05. Possui canal para a realização de denúncias de corrupção anônimas, com fácil acesso (até dois cliques) a partir do site principal do governo?</t>
  </si>
  <si>
    <t>0 - Não
0,5 - Sim, apenas um canal geral para denúncias anônimas
1 - Sim, com um canal/campo específico para denúncias de corrupção anônimas</t>
  </si>
  <si>
    <t>P06. Possui Diário Oficial em plataforma online, com fácil acesso (até dois cliques) a partir do site principal do governo?</t>
  </si>
  <si>
    <t>0 - Não
0,5 - Sim, mas não em formato aberto
1 - Sim, e disponibiliza o Diário Oficial em formato aberto</t>
  </si>
  <si>
    <t>P07. Possui serviço eletrônico de pedidos de acesso à informação que;
(i) permita acompanhar a tramitação do pedido
(ii) permita protocolar recursos
(iii) forneça número de protocolo
(iv) permita o registro anônimo de pedidos de acesso à informação</t>
  </si>
  <si>
    <t>0 - Não
0,25 - Sim, mas cumpre apenas 1 requisito
0,5 - Sim, e cumpre até 2 requisitos
0,75 - Sim, e cumpre até 3 requisitos
1 - Sim, e cumpre os 4 requisitos</t>
  </si>
  <si>
    <t>P08. Publica relatórios estatísticos de acesso à informação atualizados, com periodicidade trimestral?</t>
  </si>
  <si>
    <t>0 - Não existe
0,5 - Existente e desatualizado
1 - Existente e atualizado</t>
  </si>
  <si>
    <t>P09. Publica relatórios estatísticos de ouvidoria, com periodicidade trimestral?</t>
  </si>
  <si>
    <t>P10. Disponibiliza, em seu portal principal, ferramentas de acessibilidade, como símbolo de acessibilidade em destaque, subtitulação por meio de legenda oculta, janela com intérprete da Libras e audiodescrição, em conformidade com as normas de acesso para pessoas com deficiência estabelecidas pelo Estatuto da Pessoa com Deficiência (Lei n° 13.146/2015)?</t>
  </si>
  <si>
    <t xml:space="preserve">0 - Não
1 - Sim </t>
  </si>
  <si>
    <t>P11. Promove visualizações dos dados (painéis, dashboards, gráficos, infográficos), nos portais da transparência ou de dados abertos, que facilitem o entendimento dos cidadãos?</t>
  </si>
  <si>
    <t>CÁLCULO DIMENSÃO PLATAFORMAS</t>
  </si>
  <si>
    <t>ADMINISTRATIVO E GOVERNANÇA</t>
  </si>
  <si>
    <t>AG01. O governo divulga informações sobre sua estrutura, como (i) organograma, (ii) cargos e (iii) funções?</t>
  </si>
  <si>
    <t>0 - Não
0,5 - Sim, e cumpre até 2 requisitos
1 - Sim, e cumpre todos os requisitos</t>
  </si>
  <si>
    <t>AG02. Divulga agenda do chefe do executivo, com periodicidade diária ?</t>
  </si>
  <si>
    <t>0 - Não
0,5 - Sim, mas a posteriori
1 - Sim, de forma antecipada</t>
  </si>
  <si>
    <t>AG03. Possui órgão de controle interno criado por norma, com atribuições de transparência, controle interno, auditoria, correição, ouvidoria, prevenção e combate à corrupção?</t>
  </si>
  <si>
    <t>AG04. O órgão de controle interno está no primeiro/segundo escalão de governo?</t>
  </si>
  <si>
    <t>0 - Não, está abaixo do segundo escalão
0,5 - Sim, está no segundo escalão
1 - Sim, está no primeiro escalão</t>
  </si>
  <si>
    <t>AG05. O órgão de controle interno possui servidores efetivos?</t>
  </si>
  <si>
    <t>AG06. O órgão de controle interno realiza planejamento anual de auditorias?</t>
  </si>
  <si>
    <t>AG07. O órgão de controle interno publica pareceres e/ou relatórios de auditoria interna com periodicidade ao menos anual?</t>
  </si>
  <si>
    <t>0 - Não
0,5 - Sim, mas está desatualizado
1 - Sim, e está atualizado</t>
  </si>
  <si>
    <t>AG08. O governo publica pareceres e/ou relatórios dos órgãos de controle externo, como Tribunal de Contas e Ministério Público, com periodicidade ao menos anual?</t>
  </si>
  <si>
    <t>AG09. Divulga anualmente informações sobre o cumprimento das metas previstas no Plano Plurianual?</t>
  </si>
  <si>
    <t>AG10. Divulga em sua página oficial e de forma acessível (até dois cliques) o Código de Ética ou de Conduta dos servidores públicos?</t>
  </si>
  <si>
    <t>CÁLCULO DIMENSÃO ADM E GOVERNANÇA</t>
  </si>
  <si>
    <t>TRANSPARÊNCIA FINANCEIRA E ORÇAMENTÁRIA</t>
  </si>
  <si>
    <t>TFO01. Publica mensalmente, no Portal de Dados Abertos ou no Portal da Transparência, bases de dados com os salários nominais de servidores efetivos e comissionados, com:
(i) acesso gratuito às bases e publicado com licença aberta (formatos como .csv, .odt e .txt)
(ii) dados legíveis por máquina (formatos como .csv, .json, .xml)
(iii) possibilidade de download dos dados
(iv) série histórica</t>
  </si>
  <si>
    <t>TFO02. Publica mensalmente, no Portal de Dados Abertos ou no Portal da Transparência, bases de dados com as verbas indenizatórias nominais (diárias, auxílios, viagens e outros valores que não compõem o salário) dos servidores efetivos e comissionados, com:
(i) acesso gratuito às bases e publicado com licença aberta (formatos como .csv, .odt e .txt)
(ii) dados legíveis por máquina (formatos como .csv, .json, .xml)
(iii) possibilidade de download dos dados
(iv) série histórica</t>
  </si>
  <si>
    <t>TFO03. Publica anualmente, no Portal de Dados Abertos ou no Portal da Transparência, bases de dados sobre vantagens e benefícios recebidos por servidores públicos e custeador por terceiros (por exemplo, viagens e diárias pagas por empresas), com:
(i) acesso gratuito às bases e publicado com licença aberta (formatos como .csv, .odt e .txt)
(ii) dados legíveis por máquina (formatos como .csv, .json, .xml)
(iii) possibilidade de download dos dados
(iv) série histórica</t>
  </si>
  <si>
    <t>TFO04. Publica anualmente, no Portal de Dados Abertos ou no Portal da Transparência, bases de dados sobre doações recebidas pelo ente, com:
(i) acesso gratuito às bases e publicado com licença aberta (formatos como .csv, .odt e .txt)
(ii) dados legíveis por máquina (formatos como .csv, .json, .xml)
(iii) possibilidade de download dos dados
(iv) série histórica</t>
  </si>
  <si>
    <t>TFO05. Publica mensalmente, no Portal de Dados Abertos ou no Portal da Transparência, bases de dados sobre receitas públicas, com:
(i) acesso gratuito às bases e publicado com licença aberta (formatos como .csv, .odt e .txt)
(ii) dados legíveis por máquina (formatos como .csv, .json, .xml)
(iii) possibilidade de download dos dados
(iv) série histórica</t>
  </si>
  <si>
    <t>TFO06. Divulga, em relação às receitas públicas, os lançamentos e recebimentos de receita de cada unidade gestora, inclusive recursos extraordinários?</t>
  </si>
  <si>
    <t>TFO07. Publica mensalmente, no Portal de Dados Abertos ou no Portal da Transparência, bases de dados sobre despesas públicas, com:
(i) acesso gratuito às bases e publicado com licença aberta (formatos como .csv, .odt e .txt)
(ii) dados legíveis por máquina (formatos como .csv, .json, .xml)
(iii) possibilidade de download dos dados
(iv) série histórica</t>
  </si>
  <si>
    <t>TFO08. Divulga, em relação às despesas públicas, as seguintes informações:
(i) número do processo
(ii) bem fornecido ou serviço prestado
(iii) nome e CNPJ/CPF do fornecedor
(iv) licitação correspondente, quando aplicável</t>
  </si>
  <si>
    <t>TFO09. Publica anualmente, no Portal de Dados Abertos ou no Portal da Transparência, bases de dados sobre incentivos fiscais, com:
(i) acesso gratuito às bases e publicado com licença aberta (formatos como .csv, .odt e .txt)
(ii) dados legíveis por máquina (formatos como .csv, .json, .xml)
(iii) possibilidade de download dos dados
(iv) série histórica</t>
  </si>
  <si>
    <t>TFO10. Publica mensalmente, no Portal de Dados Abertos ou no Portal da Transparência, bases de dados sobre transferências intergovernamentais obrigatórias (por exemplo, repasse de impostos), com:
(i) acesso gratuito às bases e publicado com licença aberta (formatos como .csv, .odt e .txt)
(ii) dados legíveis por máquina (formatos como .csv, .json, .xml)
(iii) possibilidade de download dos dados
(iv) série histórica</t>
  </si>
  <si>
    <t>TFO11. Publica mensalmente, no Portal de Dados Abertos ou no Portal da Transparência, bases de dados sobre transferências intergovernamentais voluntárias, com:
(i) acesso gratuito às bases e publicado com licença aberta (formatos como .csv, .odt e .txt)
(ii) dados legíveis por máquina (formatos como .csv, .json, .xml)
(iii) possibilidade de download dos dados
(iv) série histórica</t>
  </si>
  <si>
    <t>TFO12. Publica mensalmente, no Portal de Dados Abertos ou no Portal da Transparência, bases de dados sobre licitações, com:
(i) acesso gratuito às bases e publicado com licença aberta (formatos como .csv, .odt e .txt)
(ii) dados legíveis por máquina (formatos como .csv, .json, .xml)
(iii) possibilidade de download dos dados
(iv) série histórica</t>
  </si>
  <si>
    <t>TFO13. Divulga, em relação às licitações, as seguintes informações:
(i) número da licitação
(ii) modalidade
(iii) situação
(iv) valor
(v) órgão
(vi) tipo
(vii) objeto
(viii) edital
(ix) empresas participantes
(x) empresa selecionada (nome e CNPJ)
(xi) total proposto
(xii) total homologado</t>
  </si>
  <si>
    <t>0 - Não
0, 25 - Sim, cumpre até 3 requisitos
0,5 - Sim, cumpre até 6 requisitos
0,75 - Sim, cumpre até 9 requisitos
1 - Sim, e cumpre até 12 requisitos</t>
  </si>
  <si>
    <t>TFO14. Publica mensalmente, no Portal de Dados Abertos ou no Portal da Transparência, bases de dados sobre contratos públicos (inclusive aditivos), com:
(i) acesso gratuito às bases e publicado com licença aberta (formatos como .csv, .odt e .txt)
(ii) dados legíveis por máquina (formatos como .csv, .json, .xml)
(iii) possibilidade de download dos dados
(iv) série histórica</t>
  </si>
  <si>
    <t>TFO15. Divulga, em relação aos contratos públicos e aditivos, as seguintes informações:
(i) número do processo
(ii) objeto
(iii) tipo de contratação
(iv) nome
(v) CPF/CNPJ
(vi) órgão contratante
(vii) vigência
(viii) valor total
(ix) valores parciais
(x) íntegra dos documentos</t>
  </si>
  <si>
    <t>0 - Não
0,25 - Sim, cumpre até 2 requisitos
0,5 - Sim, cumpre até 5 requisitos
0,75 - Sim, cumpre até 8 requisitos
1 - Sim, e cumpre até 10 requisitos</t>
  </si>
  <si>
    <t>TFO16. Divulga, em relação às parcerias celebradas sob a Lei n° 13.019/2014 (MROSC), as seguintes informações:
(i) edital
(ii) termos celebrados
(iii) plano de trabalho
(iv) data de assinatura
(v) identificação do instrumento
(vi) órgão da administração pública responsável
(vii) nome da organização da sociedade civil e CNPJ
(viii) objeto
(ix) valor total
(x) valores parciais
(xi) situação da prestação de contas</t>
  </si>
  <si>
    <t>0 - Não
0,25 - Sim, cumpre até 3 requisitos
0,5 - Sim, cumpre até 6 requisitos
0, 75 - Sim, cumpre até 9 requisitos
1 - Sim, e cumpre até 11 requisitos</t>
  </si>
  <si>
    <t>TFO17. Publica anualmente, no Portal de Dados Abertos ou no Portal da Transparência, bases de dados sobre patrimônio público (bens imóveis), com:
(i) acesso gratuito às bases e publicado com licença aberta (formatos como .csv, .odt e .txt)
(ii) dados legíveis por máquina (formatos como .csv, .json, .xml)
(iii) possibilidade de download dos dados
(iv) série histórica</t>
  </si>
  <si>
    <t>TFO18. Publica anualmente, no Portal de Dados Abertos ou no Portal da Transparência, bases de dados sobre emendas parlamentares, com:
(i) acesso gratuito às bases e publicado com licença aberta (formatos como .csv, .odt e .txt)
(ii) dados legíveis por máquina (formatos como .csv, .json, .xml)
(iii) possibilidade de download dos dados
(iv) série histórica</t>
  </si>
  <si>
    <t>TFO19. Divulga, em relação aos repasses de emendas parlamentares, as seguintes informações:
(i) valor
(ii) nome do parlamentar e partido
(iii) órgão de destino
(iv) data de liberação
(v) objeto
(vi) beneficiário
(vii) estágio do processo
(viii) número do processo</t>
  </si>
  <si>
    <t>0 - Não
0,25 - Sim, cumpre até 2 requisitos
0,5 - Sim, cumpre até 4 requisitos
0,75 - Sim, cumpre até 7 requisitos
1 - Sim, cumpre os 8 requisitos</t>
  </si>
  <si>
    <t>TFO20. Utiliza um Portal e/ou seção de Compras Públicas Eletrônicas, com:
(i) sistema de registro de preço
(ii) sistema de cadastro dos fornecedores
(iii) lista de fornecedores penalizados e motivo para tal
(iv) manuais explicativos sobre compras públicas com linguagem cidadã</t>
  </si>
  <si>
    <t>0 - Não
0,25 - Sim, e cumpre 1 requisito
0,5 - Sim, e cumpre 2 requisitos
0,75 - Sim, e cumpre 3 requisitos
1 - Sim, e cumpre os 4 requisitos</t>
  </si>
  <si>
    <t>TFO21. Possui plataforma para acompanhamento de obras públicas com informações financeiras e orçamentárias, com periodicidade de atualização mensal, que inclui:
(i) execução orçamentária (valores empenhados, pagos e liquidados)
(ii) valores pagos em cada medição e valores que ainda serão medidos
(iii) relatório de medição</t>
  </si>
  <si>
    <t>0 - Não
0,5- Sim, cumpre até 2 requisitos
1- Sim, cumpre os 3 requisitos</t>
  </si>
  <si>
    <t>TFO22. Possui uma plataforma para acompanhamento de obras públicas com informações de execução física, com periodicidade de atualização mensal, que inclui:
(i) localização da obra
(ii) imagens
(iii) nome dos representantes e formas de contato
(iv) data de início e fim da obra
(v) etapas atrasadas, tempo de atraso e eventual indicação de paralisação da obra
(vi) percentual de execução de cada etapa
(vii) contagem de dias da vigência do contrato</t>
  </si>
  <si>
    <t>0 - Não
0,25 - Sim, cumpre até 2 requisitos
0,5 - Sim, cumpre até 4 requisitos
0,75 - Sim, cumpre até 6 requisitos
1 - Sim, cumpre os 7 requisitos</t>
  </si>
  <si>
    <t>TFO23. Divulga relatório resumido de execução orçamentária, com periodicidade bimestral?</t>
  </si>
  <si>
    <t xml:space="preserve">0 - Não 
1 - Sim </t>
  </si>
  <si>
    <t>TFO24. Divulga relatório de gestão fiscal, com periodicidade quadrimestral?</t>
  </si>
  <si>
    <t>TFO25. Divulga relatórios da dívida pública, com periodicidade anual?</t>
  </si>
  <si>
    <t>CÁLCULO DA DIMENSÃO ORÇAM. FINANC.</t>
  </si>
  <si>
    <t>COMUNICAÇÃO, ENGAJAMENTO E PARTICIPAÇÃO</t>
  </si>
  <si>
    <t>CEP01. Possui página ou portal com informações sobre todos os conselhos de políticas públicas ativos, incluindo:
(i) legislação de criação
(ii) lista de membros
(iii) formas para entrar em contato com membros
(iv) atas atualizadas das reuniões
(v) calendário atualizado de encontros, incluindo realizados e programados</t>
  </si>
  <si>
    <t>0 - Não
0,25 - Sim, e cumpre até 2 requisitos
0,5 - Sim, e cumpre até 3 requisitos
0,75 - Sim, e cumpre até 4 requisitos
1 - Sim, e cumpre os 5 requisitos</t>
  </si>
  <si>
    <t>CEP02. Possui Conselho de Transparência ou Combate à Corrupção?</t>
  </si>
  <si>
    <t>CEP03. Utiliza e disponibiliza módulo público de gestão eletrônica de informações e documentos no município?</t>
  </si>
  <si>
    <t>CEP04. Possui, pelo menos, duas redes sociais ativas, com postagens feitas no último mês?</t>
  </si>
  <si>
    <t>CEP05. Possui uma área destinada a notícias/informações em seu portal para difundir atualizações pertinentes aos cidadãos, com ao menos dez postagens no último trimestre?</t>
  </si>
  <si>
    <t>CEP06. Oferece oportunidades de participação da população na discussão do orçamento, com periodicidade anual?</t>
  </si>
  <si>
    <t>0 - Não
0,5 - Sim, mas apenas de forma presencial 
1 - Sim, inclusive com participação digital/remota</t>
  </si>
  <si>
    <t>CEP07. Disponibiliza informações sobre as consultas públicas realizadas no último ano, com:
(i) divulgação do material relevante
(ii) possibilidade de participação remota
(iii) publicação dos resultados</t>
  </si>
  <si>
    <t>0 - Não
0,5 - Sim, e cumpre até 2 requisitos
1 - Sim, e cumpre os 3 requisitos</t>
  </si>
  <si>
    <t>CEP08. Disponibiliza informações sobre as audiências públicas realizadas no último ano, com:
(i) divulgação antecipada do calendário
(ii) transmissão online
(iii) possibilidade de participação remota
(iv) publicação dos resultados</t>
  </si>
  <si>
    <t>CÁLCULO DIMENSÃO COM. PARTICIPAÇÃO</t>
  </si>
  <si>
    <t>RESULTADO FINAL DA DIMENSÃO GERAL</t>
  </si>
  <si>
    <t>Entre 26/06 e 07/07/2023.</t>
  </si>
  <si>
    <t>https://leismunicipais.com.br/a2/sp/i/ipua/lei-ordinaria/2013/350/3495/lei-ordinaria-n-3495-2013-regulamenta-no-ambito-do-municipio-o-servico-o-acesso-a-informacoes-previsto-no-inciso-xxxiii-do-art-5-inciso-ii-do-3-do-art-37-e-no-2-do-art-216-da-constituicao-e-lei-federal-n-12527-2011-e-da-outras-providencias</t>
  </si>
  <si>
    <t>http://fiorilli.ddns.net:5757/transparencia/</t>
  </si>
  <si>
    <t>http://fiorilliweb.no-ip.org:5757/transparencia/Default.aspx?AcessoIndividual=lnkESIC</t>
  </si>
  <si>
    <t>https://www.ipua.sp.gov.br/portal/ouvidoria</t>
  </si>
  <si>
    <t>https://www.ipua.sp.gov.br/portal/ouvidoria/cadastro</t>
  </si>
  <si>
    <t>https://imprensaoficialmunicipal.com.br/ipua</t>
  </si>
  <si>
    <t>http://fiorilli.ddns.net:5757/transparencia/?AcessoIndividual=lnkESIC</t>
  </si>
  <si>
    <t>https://www.ipua.sp.gov.br/portal/ouvidoria#consultas</t>
  </si>
  <si>
    <t>https://www.ipua.sp.gov.br/portal/acessibilidade</t>
  </si>
  <si>
    <t>https://leismunicipais.com.br/a2/sp/i/ipua/lei-ordinaria/2013/350/3494/lei-ordinaria-n-3494-2013-dispoe-sobre-o-sistema-de-controle-interno-municipal-nos-termos-do-artigo-31-da-constituicao-federal-e-artigo-59-da-lei-complementar-n-101-2000-e-cria-a-unidade-de-controle-interno-de-ipua-sp-e-da-outras-providencias</t>
  </si>
  <si>
    <t>https://www.dosp.com.br/exibe_do.php?i=MzU3NDQx&amp;v=Luciana%20silva%20zacarias</t>
  </si>
  <si>
    <t>http://fiorilli.ddns.net:5757/transparencia/?AcessoIndividual=LnkServidores</t>
  </si>
  <si>
    <t>http://fiorilli.ddns.net:5757/transparencia/?AcessoIndividual=lnkDiarias</t>
  </si>
  <si>
    <t>http://fiorilli.ddns.net:5757/transparencia/?AcessoIndividual=lnkReceitaOrcamentaria</t>
  </si>
  <si>
    <t>http://fiorilli.ddns.net:5757/transparencia/?AcessoIndividual=lnkDespesasPor_NotaEmpenho</t>
  </si>
  <si>
    <t>http://fiorilli.ddns.net:5757/transparencia/?AcessoIndividual=lnkRenunciaFiscal</t>
  </si>
  <si>
    <t>http://fiorilli.ddns.net:5757/transparencia/?AcessoIndividual=lnkReceitaEstado</t>
  </si>
  <si>
    <t>http://fiorilli.ddns.net:5757/transparencia/#?AcessoIndividual=lnkLicitacoes</t>
  </si>
  <si>
    <t>http://fiorilli.ddns.net:5757/transparencia/?AcessoIndividual=lnkLicitacoes</t>
  </si>
  <si>
    <t>http://fiorilli.ddns.net:5757/transparencia/#?AcessoIndividual=lnkContratos</t>
  </si>
  <si>
    <t>http://fiorilli.ddns.net:5757/transparencia/#?AcessoIndividual=LnkTerceiroSetor
https://www.ipua.sp.gov.br/portal/contas_publicas/1/67/0/0/0/0/</t>
  </si>
  <si>
    <t>http://fiorilli.ddns.net:5757/transparencia/#?AcessoIndividual=lnkImoveis</t>
  </si>
  <si>
    <t>http://fiorilli.ddns.net:5757/transparencia/#?AcessoIndividual=lnkObras</t>
  </si>
  <si>
    <t>http://fiorilli.ddns.net:5757/transparencia/#?AcessoIndividual=LnkRREO</t>
  </si>
  <si>
    <t>http://fiorilli.ddns.net:5757/transparencia/#?AcessoIndividual=LnkRGF</t>
  </si>
  <si>
    <t>https://www.ipua.sp.gov.br/portal/paginas-dinamicas-categoria/6/conselhos</t>
  </si>
  <si>
    <t>https://www.facebook.com/prefeituradeipua
https://www.facebook.com/prefeituradeipua</t>
  </si>
  <si>
    <t>https://www.ipua.sp.gov.br/portal/noticias/3/1/0/0/0/0</t>
  </si>
  <si>
    <t>https://www.ipua.sp.gov.br/portal/noticias/0/3/98/audencia-publica-para-apresentacao-e-discussao-da-proposta-da-lei-de-diretrizes-orcamentarias#galeria_principal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</si>
</sst>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Arial"/>
      <scheme val="minor"/>
    </font>
    <font>
      <sz val="12"/>
      <color theme="1"/>
      <name val="Calibri"/>
      <family val="2"/>
    </font>
    <font>
      <b/>
      <sz val="14"/>
      <color theme="1"/>
      <name val="Calibri"/>
      <family val="2"/>
    </font>
    <font>
      <b/>
      <sz val="16"/>
      <color theme="1"/>
      <name val="Calibri"/>
      <family val="2"/>
    </font>
    <font>
      <b/>
      <sz val="16"/>
      <color theme="0"/>
      <name val="Calibri"/>
      <family val="2"/>
    </font>
    <font>
      <b/>
      <sz val="16"/>
      <name val="Calibri"/>
      <family val="2"/>
    </font>
    <font>
      <b/>
      <sz val="14"/>
      <color theme="0"/>
      <name val="Calibri"/>
      <family val="2"/>
    </font>
    <font>
      <sz val="10"/>
      <color theme="1"/>
      <name val="Calibri"/>
      <family val="2"/>
    </font>
    <font>
      <sz val="11"/>
      <color theme="0"/>
      <name val="Calibri"/>
      <family val="2"/>
    </font>
    <font>
      <b/>
      <sz val="18"/>
      <color theme="1"/>
      <name val="Calibri"/>
      <family val="2"/>
    </font>
    <font>
      <b/>
      <sz val="20"/>
      <color theme="0"/>
      <name val="Calibri"/>
      <family val="2"/>
    </font>
    <font>
      <b/>
      <sz val="12"/>
      <color rgb="FF000000"/>
      <name val="Calibri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4"/>
      <color theme="1"/>
      <name val="Calibri"/>
      <family val="2"/>
    </font>
    <font>
      <u/>
      <sz val="11"/>
      <color theme="10"/>
      <name val="Arial"/>
      <family val="2"/>
      <scheme val="minor"/>
    </font>
    <font>
      <b/>
      <sz val="9"/>
      <color rgb="FF000000"/>
      <name val="Calibri"/>
      <family val="2"/>
    </font>
    <font>
      <sz val="9"/>
      <name val="Calibri"/>
      <family val="2"/>
    </font>
    <font>
      <b/>
      <sz val="9"/>
      <name val="Calibri"/>
      <family val="2"/>
    </font>
  </fonts>
  <fills count="21">
    <fill>
      <patternFill patternType="none"/>
    </fill>
    <fill>
      <patternFill patternType="gray125"/>
    </fill>
    <fill>
      <patternFill patternType="solid">
        <fgColor rgb="FFE7E6E6"/>
        <bgColor rgb="FFE7E6E6"/>
      </patternFill>
    </fill>
    <fill>
      <patternFill patternType="solid">
        <fgColor rgb="FF00B0F0"/>
        <bgColor indexed="64"/>
      </patternFill>
    </fill>
    <fill>
      <patternFill patternType="solid">
        <fgColor theme="8" tint="0.79998168889431442"/>
        <bgColor rgb="FFFCE4D6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79998168889431442"/>
        <bgColor rgb="FFFFF2CC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-0.249977111117893"/>
        <bgColor rgb="FFFCE4D6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-0.249977111117893"/>
        <bgColor rgb="FFFFF2CC"/>
      </patternFill>
    </fill>
    <fill>
      <patternFill patternType="solid">
        <fgColor theme="8" tint="0.79998168889431442"/>
        <bgColor rgb="FFF2D2FC"/>
      </patternFill>
    </fill>
    <fill>
      <patternFill patternType="solid">
        <fgColor theme="8" tint="-0.249977111117893"/>
        <bgColor rgb="FFF2D2FC"/>
      </patternFill>
    </fill>
    <fill>
      <patternFill patternType="solid">
        <fgColor theme="8" tint="0.79998168889431442"/>
        <bgColor rgb="FFC5E0B3"/>
      </patternFill>
    </fill>
    <fill>
      <patternFill patternType="solid">
        <fgColor theme="8" tint="0.79998168889431442"/>
        <bgColor rgb="FFC6E0B4"/>
      </patternFill>
    </fill>
    <fill>
      <patternFill patternType="solid">
        <fgColor theme="8" tint="-0.249977111117893"/>
        <bgColor rgb="FFC6E0B4"/>
      </patternFill>
    </fill>
    <fill>
      <patternFill patternType="solid">
        <fgColor theme="8" tint="0.79998168889431442"/>
        <bgColor rgb="FFFFE6E6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 tint="0.39997558519241921"/>
        <bgColor rgb="FFE7E6E6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5" fillId="0" borderId="0" applyNumberFormat="0" applyFill="0" applyBorder="0" applyAlignment="0" applyProtection="0"/>
  </cellStyleXfs>
  <cellXfs count="76">
    <xf numFmtId="0" fontId="0" fillId="0" borderId="0" xfId="0"/>
    <xf numFmtId="0" fontId="10" fillId="3" borderId="5" xfId="0" applyFont="1" applyFill="1" applyBorder="1" applyAlignment="1" applyProtection="1">
      <alignment horizontal="center" vertical="center"/>
    </xf>
    <xf numFmtId="0" fontId="10" fillId="3" borderId="0" xfId="0" applyFont="1" applyFill="1" applyAlignment="1" applyProtection="1">
      <alignment horizontal="center" vertical="center"/>
    </xf>
    <xf numFmtId="0" fontId="1" fillId="0" borderId="0" xfId="0" applyFont="1" applyProtection="1"/>
    <xf numFmtId="0" fontId="8" fillId="9" borderId="5" xfId="0" applyFont="1" applyFill="1" applyBorder="1" applyAlignment="1" applyProtection="1">
      <alignment horizontal="center" vertical="center"/>
    </xf>
    <xf numFmtId="0" fontId="8" fillId="9" borderId="0" xfId="0" applyFont="1" applyFill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center"/>
    </xf>
    <xf numFmtId="0" fontId="9" fillId="20" borderId="1" xfId="0" applyFont="1" applyFill="1" applyBorder="1" applyAlignment="1" applyProtection="1">
      <alignment horizontal="center" vertical="center"/>
    </xf>
    <xf numFmtId="0" fontId="9" fillId="19" borderId="1" xfId="0" applyFont="1" applyFill="1" applyBorder="1" applyAlignment="1" applyProtection="1">
      <alignment horizontal="center" vertical="center"/>
    </xf>
    <xf numFmtId="0" fontId="11" fillId="2" borderId="1" xfId="0" applyFont="1" applyFill="1" applyBorder="1" applyAlignment="1" applyProtection="1">
      <alignment horizontal="center" vertical="center" wrapText="1"/>
    </xf>
    <xf numFmtId="0" fontId="11" fillId="18" borderId="1" xfId="0" applyFont="1" applyFill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 wrapText="1"/>
    </xf>
    <xf numFmtId="0" fontId="3" fillId="4" borderId="1" xfId="0" applyFont="1" applyFill="1" applyBorder="1" applyAlignment="1" applyProtection="1">
      <alignment horizontal="center" vertical="center" textRotation="90"/>
    </xf>
    <xf numFmtId="0" fontId="12" fillId="4" borderId="1" xfId="0" applyFont="1" applyFill="1" applyBorder="1" applyAlignment="1" applyProtection="1">
      <alignment horizontal="left" vertical="center" wrapText="1" readingOrder="1"/>
    </xf>
    <xf numFmtId="0" fontId="12" fillId="0" borderId="1" xfId="0" applyFont="1" applyBorder="1" applyAlignment="1" applyProtection="1">
      <alignment horizontal="center" vertical="center"/>
    </xf>
    <xf numFmtId="0" fontId="17" fillId="0" borderId="1" xfId="1" applyFont="1" applyBorder="1" applyAlignment="1" applyProtection="1">
      <alignment horizontal="left" vertical="center" wrapText="1"/>
    </xf>
    <xf numFmtId="14" fontId="13" fillId="0" borderId="1" xfId="0" applyNumberFormat="1" applyFont="1" applyBorder="1" applyAlignment="1" applyProtection="1">
      <alignment horizontal="center" vertical="center" wrapText="1"/>
    </xf>
    <xf numFmtId="0" fontId="12" fillId="0" borderId="0" xfId="0" applyFont="1" applyAlignment="1" applyProtection="1">
      <alignment vertical="center"/>
    </xf>
    <xf numFmtId="0" fontId="5" fillId="5" borderId="1" xfId="0" applyFont="1" applyFill="1" applyBorder="1" applyAlignment="1" applyProtection="1">
      <alignment vertical="center" textRotation="90"/>
    </xf>
    <xf numFmtId="0" fontId="17" fillId="0" borderId="1" xfId="0" applyFont="1" applyBorder="1" applyAlignment="1" applyProtection="1">
      <alignment horizontal="left" vertical="center" wrapText="1"/>
    </xf>
    <xf numFmtId="0" fontId="5" fillId="5" borderId="4" xfId="0" applyFont="1" applyFill="1" applyBorder="1" applyAlignment="1" applyProtection="1">
      <alignment vertical="center" textRotation="90"/>
    </xf>
    <xf numFmtId="0" fontId="12" fillId="4" borderId="4" xfId="0" applyFont="1" applyFill="1" applyBorder="1" applyAlignment="1" applyProtection="1">
      <alignment horizontal="left" vertical="center" wrapText="1" readingOrder="1"/>
    </xf>
    <xf numFmtId="0" fontId="12" fillId="0" borderId="4" xfId="0" applyFont="1" applyBorder="1" applyAlignment="1" applyProtection="1">
      <alignment horizontal="center" vertical="center"/>
    </xf>
    <xf numFmtId="0" fontId="6" fillId="7" borderId="2" xfId="0" applyFont="1" applyFill="1" applyBorder="1" applyAlignment="1" applyProtection="1">
      <alignment vertical="center"/>
    </xf>
    <xf numFmtId="0" fontId="6" fillId="8" borderId="3" xfId="0" applyFont="1" applyFill="1" applyBorder="1" applyAlignment="1" applyProtection="1">
      <alignment horizontal="left" wrapText="1" readingOrder="1"/>
    </xf>
    <xf numFmtId="0" fontId="6" fillId="7" borderId="1" xfId="0" applyFont="1" applyFill="1" applyBorder="1" applyAlignment="1" applyProtection="1">
      <alignment horizontal="center" vertical="center"/>
    </xf>
    <xf numFmtId="0" fontId="6" fillId="7" borderId="3" xfId="0" applyFont="1" applyFill="1" applyBorder="1" applyAlignment="1" applyProtection="1">
      <alignment horizontal="center" vertical="center"/>
    </xf>
    <xf numFmtId="0" fontId="6" fillId="9" borderId="3" xfId="0" applyFont="1" applyFill="1" applyBorder="1" applyAlignment="1" applyProtection="1">
      <alignment horizontal="center" vertical="center"/>
    </xf>
    <xf numFmtId="0" fontId="18" fillId="9" borderId="3" xfId="0" applyFont="1" applyFill="1" applyBorder="1" applyAlignment="1" applyProtection="1">
      <alignment horizontal="left" vertical="center" wrapText="1"/>
    </xf>
    <xf numFmtId="0" fontId="6" fillId="9" borderId="3" xfId="0" applyFont="1" applyFill="1" applyBorder="1" applyAlignment="1" applyProtection="1">
      <alignment horizontal="center" vertical="center" wrapText="1"/>
    </xf>
    <xf numFmtId="0" fontId="14" fillId="0" borderId="0" xfId="0" applyFont="1" applyProtection="1"/>
    <xf numFmtId="0" fontId="17" fillId="0" borderId="0" xfId="0" applyFont="1" applyAlignment="1" applyProtection="1">
      <alignment horizontal="left" vertical="center" wrapText="1"/>
    </xf>
    <xf numFmtId="0" fontId="3" fillId="6" borderId="1" xfId="0" applyFont="1" applyFill="1" applyBorder="1" applyAlignment="1" applyProtection="1">
      <alignment horizontal="center" vertical="center" textRotation="90"/>
    </xf>
    <xf numFmtId="0" fontId="12" fillId="6" borderId="1" xfId="0" applyFont="1" applyFill="1" applyBorder="1" applyAlignment="1" applyProtection="1">
      <alignment horizontal="left" vertical="center" wrapText="1" readingOrder="1"/>
    </xf>
    <xf numFmtId="0" fontId="13" fillId="0" borderId="1" xfId="0" applyFont="1" applyBorder="1" applyAlignment="1" applyProtection="1">
      <alignment horizontal="center" vertical="center"/>
    </xf>
    <xf numFmtId="0" fontId="12" fillId="6" borderId="1" xfId="0" applyFont="1" applyFill="1" applyBorder="1" applyAlignment="1" applyProtection="1">
      <alignment vertical="center" wrapText="1"/>
    </xf>
    <xf numFmtId="0" fontId="3" fillId="6" borderId="4" xfId="0" applyFont="1" applyFill="1" applyBorder="1" applyAlignment="1" applyProtection="1">
      <alignment horizontal="center" vertical="center" textRotation="90"/>
    </xf>
    <xf numFmtId="0" fontId="12" fillId="6" borderId="4" xfId="0" applyFont="1" applyFill="1" applyBorder="1" applyAlignment="1" applyProtection="1">
      <alignment vertical="center" wrapText="1"/>
    </xf>
    <xf numFmtId="0" fontId="6" fillId="10" borderId="3" xfId="0" applyFont="1" applyFill="1" applyBorder="1" applyAlignment="1" applyProtection="1">
      <alignment wrapText="1"/>
    </xf>
    <xf numFmtId="0" fontId="6" fillId="10" borderId="3" xfId="0" applyFont="1" applyFill="1" applyBorder="1" applyProtection="1"/>
    <xf numFmtId="0" fontId="2" fillId="0" borderId="0" xfId="0" applyFont="1" applyProtection="1"/>
    <xf numFmtId="0" fontId="3" fillId="11" borderId="1" xfId="0" applyFont="1" applyFill="1" applyBorder="1" applyAlignment="1" applyProtection="1">
      <alignment horizontal="center" vertical="center" textRotation="90" wrapText="1"/>
    </xf>
    <xf numFmtId="0" fontId="12" fillId="11" borderId="1" xfId="0" applyFont="1" applyFill="1" applyBorder="1" applyAlignment="1" applyProtection="1">
      <alignment horizontal="left" vertical="center" wrapText="1" readingOrder="1"/>
    </xf>
    <xf numFmtId="0" fontId="12" fillId="0" borderId="1" xfId="0" applyFont="1" applyBorder="1" applyAlignment="1" applyProtection="1">
      <alignment horizontal="center" vertical="center" readingOrder="1"/>
    </xf>
    <xf numFmtId="0" fontId="17" fillId="0" borderId="1" xfId="1" applyFont="1" applyBorder="1" applyAlignment="1" applyProtection="1">
      <alignment horizontal="left" vertical="center" wrapText="1" readingOrder="1"/>
    </xf>
    <xf numFmtId="0" fontId="12" fillId="0" borderId="0" xfId="0" applyFont="1" applyProtection="1"/>
    <xf numFmtId="0" fontId="17" fillId="0" borderId="1" xfId="1" applyFont="1" applyFill="1" applyBorder="1" applyAlignment="1" applyProtection="1">
      <alignment horizontal="left" vertical="center" wrapText="1" readingOrder="1"/>
    </xf>
    <xf numFmtId="0" fontId="3" fillId="11" borderId="4" xfId="0" applyFont="1" applyFill="1" applyBorder="1" applyAlignment="1" applyProtection="1">
      <alignment horizontal="center" vertical="center" textRotation="90" wrapText="1"/>
    </xf>
    <xf numFmtId="0" fontId="12" fillId="11" borderId="4" xfId="0" applyFont="1" applyFill="1" applyBorder="1" applyAlignment="1" applyProtection="1">
      <alignment horizontal="left" vertical="center" wrapText="1" readingOrder="1"/>
    </xf>
    <xf numFmtId="0" fontId="12" fillId="0" borderId="4" xfId="0" applyFont="1" applyBorder="1" applyAlignment="1" applyProtection="1">
      <alignment horizontal="center" vertical="center" readingOrder="1"/>
    </xf>
    <xf numFmtId="0" fontId="6" fillId="12" borderId="2" xfId="0" applyFont="1" applyFill="1" applyBorder="1" applyAlignment="1" applyProtection="1">
      <alignment horizontal="left" vertical="center" wrapText="1"/>
    </xf>
    <xf numFmtId="0" fontId="6" fillId="12" borderId="3" xfId="0" applyFont="1" applyFill="1" applyBorder="1" applyAlignment="1" applyProtection="1">
      <alignment horizontal="left" vertical="center" wrapText="1"/>
    </xf>
    <xf numFmtId="0" fontId="6" fillId="12" borderId="3" xfId="0" applyFont="1" applyFill="1" applyBorder="1" applyAlignment="1" applyProtection="1">
      <alignment horizontal="left" wrapText="1" readingOrder="1"/>
    </xf>
    <xf numFmtId="0" fontId="6" fillId="7" borderId="1" xfId="0" applyFont="1" applyFill="1" applyBorder="1" applyAlignment="1" applyProtection="1">
      <alignment horizontal="center" vertical="center" readingOrder="1"/>
    </xf>
    <xf numFmtId="0" fontId="6" fillId="7" borderId="3" xfId="0" applyFont="1" applyFill="1" applyBorder="1" applyAlignment="1" applyProtection="1">
      <alignment horizontal="center" vertical="center" readingOrder="1"/>
    </xf>
    <xf numFmtId="0" fontId="6" fillId="9" borderId="3" xfId="0" applyFont="1" applyFill="1" applyBorder="1" applyAlignment="1" applyProtection="1">
      <alignment horizontal="center" vertical="center" readingOrder="1"/>
    </xf>
    <xf numFmtId="0" fontId="18" fillId="9" borderId="3" xfId="0" applyFont="1" applyFill="1" applyBorder="1" applyAlignment="1" applyProtection="1">
      <alignment horizontal="left" vertical="center" wrapText="1" readingOrder="1"/>
    </xf>
    <xf numFmtId="0" fontId="3" fillId="13" borderId="1" xfId="0" applyFont="1" applyFill="1" applyBorder="1" applyAlignment="1" applyProtection="1">
      <alignment horizontal="center" vertical="center" textRotation="90" wrapText="1"/>
    </xf>
    <xf numFmtId="0" fontId="12" fillId="14" borderId="1" xfId="0" applyFont="1" applyFill="1" applyBorder="1" applyAlignment="1" applyProtection="1">
      <alignment horizontal="left" vertical="center" wrapText="1" readingOrder="1"/>
    </xf>
    <xf numFmtId="0" fontId="13" fillId="16" borderId="1" xfId="0" applyFont="1" applyFill="1" applyBorder="1" applyAlignment="1" applyProtection="1">
      <alignment vertical="center" wrapText="1"/>
    </xf>
    <xf numFmtId="0" fontId="12" fillId="14" borderId="4" xfId="0" applyFont="1" applyFill="1" applyBorder="1" applyAlignment="1" applyProtection="1">
      <alignment horizontal="left" vertical="center" wrapText="1" readingOrder="1"/>
    </xf>
    <xf numFmtId="0" fontId="13" fillId="16" borderId="4" xfId="0" applyFont="1" applyFill="1" applyBorder="1" applyAlignment="1" applyProtection="1">
      <alignment vertical="center" wrapText="1"/>
    </xf>
    <xf numFmtId="0" fontId="6" fillId="15" borderId="3" xfId="0" applyFont="1" applyFill="1" applyBorder="1" applyAlignment="1" applyProtection="1">
      <alignment horizontal="left" wrapText="1" readingOrder="1"/>
    </xf>
    <xf numFmtId="0" fontId="6" fillId="0" borderId="0" xfId="0" applyFont="1" applyProtection="1"/>
    <xf numFmtId="0" fontId="3" fillId="16" borderId="1" xfId="0" applyFont="1" applyFill="1" applyBorder="1" applyAlignment="1" applyProtection="1">
      <alignment horizontal="center" vertical="center" textRotation="90" wrapText="1"/>
    </xf>
    <xf numFmtId="0" fontId="12" fillId="16" borderId="1" xfId="0" applyFont="1" applyFill="1" applyBorder="1" applyAlignment="1" applyProtection="1">
      <alignment vertical="center" wrapText="1"/>
    </xf>
    <xf numFmtId="0" fontId="12" fillId="0" borderId="0" xfId="0" applyFont="1" applyAlignment="1" applyProtection="1">
      <alignment horizontal="left" readingOrder="1"/>
    </xf>
    <xf numFmtId="0" fontId="12" fillId="16" borderId="4" xfId="0" applyFont="1" applyFill="1" applyBorder="1" applyAlignment="1" applyProtection="1">
      <alignment vertical="center" wrapText="1"/>
    </xf>
    <xf numFmtId="0" fontId="6" fillId="7" borderId="3" xfId="0" applyFont="1" applyFill="1" applyBorder="1" applyProtection="1"/>
    <xf numFmtId="0" fontId="4" fillId="17" borderId="0" xfId="0" applyFont="1" applyFill="1" applyAlignment="1" applyProtection="1">
      <alignment vertical="center"/>
    </xf>
    <xf numFmtId="0" fontId="4" fillId="17" borderId="0" xfId="0" applyFont="1" applyFill="1" applyAlignment="1" applyProtection="1">
      <alignment vertical="center" wrapText="1"/>
    </xf>
    <xf numFmtId="0" fontId="4" fillId="17" borderId="0" xfId="0" applyFont="1" applyFill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 vertical="center" wrapText="1"/>
    </xf>
  </cellXfs>
  <cellStyles count="2">
    <cellStyle name="Hi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1" Type="http://schemas.openxmlformats.org/officeDocument/2006/relationships/customXml" Target="../customXml/item1.xml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ilha1">
    <outlinePr summaryBelow="0" summaryRight="0"/>
    <pageSetUpPr fitToPage="1"/>
  </sheetPr>
  <dimension ref="A1:J77"/>
  <sheetViews>
    <sheetView showGridLines="0" tabSelected="1" zoomScaleNormal="100" workbookViewId="0">
      <selection sqref="A1:I1"/>
    </sheetView>
  </sheetViews>
  <sheetFormatPr defaultColWidth="12.625" defaultRowHeight="15.75" x14ac:dyDescent="0.25"/>
  <cols>
    <col min="1" max="1" width="12.5" style="7" customWidth="1"/>
    <col min="2" max="2" width="62.5" style="3" customWidth="1"/>
    <col min="3" max="3" width="33.75" style="3" customWidth="1"/>
    <col min="4" max="4" width="7.5" style="8" customWidth="1"/>
    <col min="5" max="7" width="12.5" style="8" customWidth="1"/>
    <col min="8" max="8" width="31.25" style="8" customWidth="1"/>
    <col min="9" max="9" width="12.5" style="8" customWidth="1"/>
    <col min="10" max="16384" width="12.625" style="3"/>
  </cols>
  <sheetData>
    <row r="1" spans="1:9" ht="30" customHeight="1" x14ac:dyDescent="0.25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9" s="6" customFormat="1" ht="26.25" customHeight="1" x14ac:dyDescent="0.2">
      <c r="A2" s="4" t="s">
        <v>1</v>
      </c>
      <c r="B2" s="5"/>
      <c r="C2" s="5"/>
      <c r="D2" s="5"/>
      <c r="E2" s="5"/>
      <c r="F2" s="5"/>
      <c r="G2" s="5"/>
      <c r="H2" s="5"/>
      <c r="I2" s="5"/>
    </row>
    <row r="3" spans="1:9" ht="3.75" customHeight="1" x14ac:dyDescent="0.25">
      <c r="E3" s="9"/>
    </row>
    <row r="4" spans="1:9" s="7" customFormat="1" ht="30" customHeight="1" x14ac:dyDescent="0.2">
      <c r="A4" s="10" t="s">
        <v>2</v>
      </c>
      <c r="B4" s="10"/>
      <c r="C4" s="10"/>
      <c r="D4" s="10"/>
      <c r="E4" s="11" t="s">
        <v>3</v>
      </c>
      <c r="F4" s="11"/>
      <c r="G4" s="11"/>
      <c r="H4" s="11"/>
      <c r="I4" s="11"/>
    </row>
    <row r="5" spans="1:9" ht="3.75" customHeight="1" x14ac:dyDescent="0.25">
      <c r="E5" s="9"/>
    </row>
    <row r="6" spans="1:9" ht="3.75" customHeight="1" x14ac:dyDescent="0.25">
      <c r="E6" s="9"/>
    </row>
    <row r="7" spans="1:9" s="14" customFormat="1" ht="60" customHeight="1" x14ac:dyDescent="0.2">
      <c r="A7" s="12" t="s">
        <v>4</v>
      </c>
      <c r="B7" s="12" t="s">
        <v>5</v>
      </c>
      <c r="C7" s="12" t="s">
        <v>6</v>
      </c>
      <c r="D7" s="12" t="s">
        <v>7</v>
      </c>
      <c r="E7" s="13" t="s">
        <v>6</v>
      </c>
      <c r="F7" s="13" t="s">
        <v>8</v>
      </c>
      <c r="G7" s="13" t="s">
        <v>9</v>
      </c>
      <c r="H7" s="13" t="s">
        <v>10</v>
      </c>
      <c r="I7" s="13" t="s">
        <v>11</v>
      </c>
    </row>
    <row r="8" spans="1:9" s="20" customFormat="1" ht="37.5" customHeight="1" x14ac:dyDescent="0.2">
      <c r="A8" s="15" t="s">
        <v>12</v>
      </c>
      <c r="B8" s="16" t="s">
        <v>13</v>
      </c>
      <c r="C8" s="16" t="s">
        <v>14</v>
      </c>
      <c r="D8" s="17">
        <v>2</v>
      </c>
      <c r="E8" s="17">
        <v>1</v>
      </c>
      <c r="F8" s="17">
        <f>D8*E8</f>
        <v>2</v>
      </c>
      <c r="G8" s="17"/>
      <c r="H8" s="18" t="s">
        <v>106</v>
      </c>
      <c r="I8" s="19" t="s">
        <v>105</v>
      </c>
    </row>
    <row r="9" spans="1:9" s="20" customFormat="1" ht="52.5" customHeight="1" x14ac:dyDescent="0.2">
      <c r="A9" s="21"/>
      <c r="B9" s="16" t="s">
        <v>15</v>
      </c>
      <c r="C9" s="16" t="s">
        <v>16</v>
      </c>
      <c r="D9" s="17">
        <v>1</v>
      </c>
      <c r="E9" s="17">
        <v>0</v>
      </c>
      <c r="F9" s="17">
        <f t="shared" ref="F9:F12" si="0">D9*E9</f>
        <v>0</v>
      </c>
      <c r="G9" s="17"/>
      <c r="H9" s="18"/>
      <c r="I9" s="19" t="s">
        <v>105</v>
      </c>
    </row>
    <row r="10" spans="1:9" s="20" customFormat="1" ht="37.5" customHeight="1" x14ac:dyDescent="0.2">
      <c r="A10" s="21"/>
      <c r="B10" s="16" t="s">
        <v>17</v>
      </c>
      <c r="C10" s="16" t="s">
        <v>14</v>
      </c>
      <c r="D10" s="17">
        <v>2</v>
      </c>
      <c r="E10" s="17">
        <v>0</v>
      </c>
      <c r="F10" s="17">
        <f t="shared" si="0"/>
        <v>0</v>
      </c>
      <c r="G10" s="17"/>
      <c r="H10" s="18"/>
      <c r="I10" s="19" t="s">
        <v>105</v>
      </c>
    </row>
    <row r="11" spans="1:9" s="20" customFormat="1" ht="37.5" customHeight="1" x14ac:dyDescent="0.2">
      <c r="A11" s="21"/>
      <c r="B11" s="16" t="s">
        <v>18</v>
      </c>
      <c r="C11" s="16" t="s">
        <v>14</v>
      </c>
      <c r="D11" s="17">
        <v>1</v>
      </c>
      <c r="E11" s="17">
        <v>0</v>
      </c>
      <c r="F11" s="17">
        <f t="shared" si="0"/>
        <v>0</v>
      </c>
      <c r="G11" s="17"/>
      <c r="H11" s="22"/>
      <c r="I11" s="19" t="s">
        <v>105</v>
      </c>
    </row>
    <row r="12" spans="1:9" s="20" customFormat="1" ht="67.5" customHeight="1" x14ac:dyDescent="0.2">
      <c r="A12" s="23"/>
      <c r="B12" s="24" t="s">
        <v>19</v>
      </c>
      <c r="C12" s="24" t="s">
        <v>20</v>
      </c>
      <c r="D12" s="25">
        <v>2</v>
      </c>
      <c r="E12" s="25">
        <v>0</v>
      </c>
      <c r="F12" s="25">
        <f t="shared" si="0"/>
        <v>0</v>
      </c>
      <c r="G12" s="25"/>
      <c r="H12" s="18"/>
      <c r="I12" s="19" t="s">
        <v>105</v>
      </c>
    </row>
    <row r="13" spans="1:9" s="33" customFormat="1" ht="30" customHeight="1" x14ac:dyDescent="0.3">
      <c r="A13" s="26" t="s">
        <v>21</v>
      </c>
      <c r="B13" s="27"/>
      <c r="C13" s="27"/>
      <c r="D13" s="28">
        <f>SUM(D8:D12)</f>
        <v>8</v>
      </c>
      <c r="E13" s="29"/>
      <c r="F13" s="29">
        <f>SUM(F8:F12)</f>
        <v>2</v>
      </c>
      <c r="G13" s="30">
        <f>(F13*100)/D13</f>
        <v>25</v>
      </c>
      <c r="H13" s="31"/>
      <c r="I13" s="32"/>
    </row>
    <row r="14" spans="1:9" ht="3.6" customHeight="1" x14ac:dyDescent="0.25">
      <c r="H14" s="34"/>
    </row>
    <row r="15" spans="1:9" s="20" customFormat="1" ht="37.5" customHeight="1" x14ac:dyDescent="0.2">
      <c r="A15" s="35" t="s">
        <v>22</v>
      </c>
      <c r="B15" s="36" t="s">
        <v>23</v>
      </c>
      <c r="C15" s="36" t="s">
        <v>14</v>
      </c>
      <c r="D15" s="17">
        <v>2</v>
      </c>
      <c r="E15" s="17">
        <v>1</v>
      </c>
      <c r="F15" s="17">
        <f>D15*E15</f>
        <v>2</v>
      </c>
      <c r="G15" s="17"/>
      <c r="H15" s="18" t="s">
        <v>107</v>
      </c>
      <c r="I15" s="19" t="s">
        <v>105</v>
      </c>
    </row>
    <row r="16" spans="1:9" s="20" customFormat="1" ht="37.5" customHeight="1" x14ac:dyDescent="0.2">
      <c r="A16" s="35"/>
      <c r="B16" s="36" t="s">
        <v>24</v>
      </c>
      <c r="C16" s="36" t="s">
        <v>14</v>
      </c>
      <c r="D16" s="17">
        <v>1</v>
      </c>
      <c r="E16" s="17">
        <v>0</v>
      </c>
      <c r="F16" s="17">
        <f t="shared" ref="F16:F25" si="1">D16*E16</f>
        <v>0</v>
      </c>
      <c r="G16" s="17"/>
      <c r="H16" s="18"/>
      <c r="I16" s="19" t="s">
        <v>105</v>
      </c>
    </row>
    <row r="17" spans="1:9" s="20" customFormat="1" ht="37.5" customHeight="1" x14ac:dyDescent="0.2">
      <c r="A17" s="35"/>
      <c r="B17" s="36" t="s">
        <v>25</v>
      </c>
      <c r="C17" s="36" t="s">
        <v>14</v>
      </c>
      <c r="D17" s="17">
        <v>2</v>
      </c>
      <c r="E17" s="17">
        <v>0</v>
      </c>
      <c r="F17" s="17">
        <f t="shared" si="1"/>
        <v>0</v>
      </c>
      <c r="G17" s="17"/>
      <c r="H17" s="18" t="s">
        <v>108</v>
      </c>
      <c r="I17" s="19" t="s">
        <v>105</v>
      </c>
    </row>
    <row r="18" spans="1:9" s="20" customFormat="1" ht="37.5" customHeight="1" x14ac:dyDescent="0.2">
      <c r="A18" s="35"/>
      <c r="B18" s="36" t="s">
        <v>26</v>
      </c>
      <c r="C18" s="36" t="s">
        <v>14</v>
      </c>
      <c r="D18" s="17">
        <v>2</v>
      </c>
      <c r="E18" s="17">
        <v>1</v>
      </c>
      <c r="F18" s="17">
        <f t="shared" si="1"/>
        <v>2</v>
      </c>
      <c r="G18" s="17"/>
      <c r="H18" s="18" t="s">
        <v>109</v>
      </c>
      <c r="I18" s="19" t="s">
        <v>105</v>
      </c>
    </row>
    <row r="19" spans="1:9" s="20" customFormat="1" ht="82.5" customHeight="1" x14ac:dyDescent="0.2">
      <c r="A19" s="35"/>
      <c r="B19" s="36" t="s">
        <v>27</v>
      </c>
      <c r="C19" s="36" t="s">
        <v>28</v>
      </c>
      <c r="D19" s="37">
        <v>2</v>
      </c>
      <c r="E19" s="17">
        <v>0.5</v>
      </c>
      <c r="F19" s="17">
        <f t="shared" si="1"/>
        <v>1</v>
      </c>
      <c r="G19" s="37"/>
      <c r="H19" s="18" t="s">
        <v>110</v>
      </c>
      <c r="I19" s="19" t="s">
        <v>105</v>
      </c>
    </row>
    <row r="20" spans="1:9" s="20" customFormat="1" ht="67.5" customHeight="1" x14ac:dyDescent="0.2">
      <c r="A20" s="35"/>
      <c r="B20" s="36" t="s">
        <v>29</v>
      </c>
      <c r="C20" s="36" t="s">
        <v>30</v>
      </c>
      <c r="D20" s="37">
        <v>2</v>
      </c>
      <c r="E20" s="17">
        <v>0.5</v>
      </c>
      <c r="F20" s="17">
        <f t="shared" si="1"/>
        <v>1</v>
      </c>
      <c r="G20" s="37"/>
      <c r="H20" s="18" t="s">
        <v>111</v>
      </c>
      <c r="I20" s="19" t="s">
        <v>105</v>
      </c>
    </row>
    <row r="21" spans="1:9" s="20" customFormat="1" ht="82.5" customHeight="1" x14ac:dyDescent="0.2">
      <c r="A21" s="35"/>
      <c r="B21" s="36" t="s">
        <v>31</v>
      </c>
      <c r="C21" s="36" t="s">
        <v>32</v>
      </c>
      <c r="D21" s="37">
        <v>2</v>
      </c>
      <c r="E21" s="17">
        <v>0.5</v>
      </c>
      <c r="F21" s="17">
        <f t="shared" si="1"/>
        <v>1</v>
      </c>
      <c r="G21" s="37"/>
      <c r="H21" s="18" t="s">
        <v>108</v>
      </c>
      <c r="I21" s="19" t="s">
        <v>105</v>
      </c>
    </row>
    <row r="22" spans="1:9" s="20" customFormat="1" ht="52.5" customHeight="1" x14ac:dyDescent="0.2">
      <c r="A22" s="35"/>
      <c r="B22" s="36" t="s">
        <v>33</v>
      </c>
      <c r="C22" s="36" t="s">
        <v>34</v>
      </c>
      <c r="D22" s="17">
        <v>2</v>
      </c>
      <c r="E22" s="17">
        <v>0.5</v>
      </c>
      <c r="F22" s="17">
        <f t="shared" si="1"/>
        <v>1</v>
      </c>
      <c r="G22" s="17"/>
      <c r="H22" s="22" t="s">
        <v>112</v>
      </c>
      <c r="I22" s="19" t="s">
        <v>105</v>
      </c>
    </row>
    <row r="23" spans="1:9" s="20" customFormat="1" ht="52.5" customHeight="1" x14ac:dyDescent="0.2">
      <c r="A23" s="35"/>
      <c r="B23" s="36" t="s">
        <v>35</v>
      </c>
      <c r="C23" s="36" t="s">
        <v>34</v>
      </c>
      <c r="D23" s="17">
        <v>2</v>
      </c>
      <c r="E23" s="17">
        <v>1</v>
      </c>
      <c r="F23" s="17">
        <f t="shared" si="1"/>
        <v>2</v>
      </c>
      <c r="G23" s="17"/>
      <c r="H23" s="18" t="s">
        <v>113</v>
      </c>
      <c r="I23" s="19" t="s">
        <v>105</v>
      </c>
    </row>
    <row r="24" spans="1:9" s="20" customFormat="1" ht="82.5" customHeight="1" x14ac:dyDescent="0.2">
      <c r="A24" s="35"/>
      <c r="B24" s="38" t="s">
        <v>36</v>
      </c>
      <c r="C24" s="38" t="s">
        <v>37</v>
      </c>
      <c r="D24" s="17">
        <v>1</v>
      </c>
      <c r="E24" s="17">
        <v>1</v>
      </c>
      <c r="F24" s="17">
        <f t="shared" si="1"/>
        <v>1</v>
      </c>
      <c r="G24" s="17"/>
      <c r="H24" s="18" t="s">
        <v>114</v>
      </c>
      <c r="I24" s="19" t="s">
        <v>105</v>
      </c>
    </row>
    <row r="25" spans="1:9" s="20" customFormat="1" ht="52.5" customHeight="1" x14ac:dyDescent="0.2">
      <c r="A25" s="39"/>
      <c r="B25" s="40" t="s">
        <v>38</v>
      </c>
      <c r="C25" s="40" t="s">
        <v>37</v>
      </c>
      <c r="D25" s="25">
        <v>1</v>
      </c>
      <c r="E25" s="25">
        <v>0</v>
      </c>
      <c r="F25" s="25">
        <f t="shared" si="1"/>
        <v>0</v>
      </c>
      <c r="G25" s="25"/>
      <c r="H25" s="18"/>
      <c r="I25" s="19" t="s">
        <v>105</v>
      </c>
    </row>
    <row r="26" spans="1:9" s="43" customFormat="1" ht="30" customHeight="1" x14ac:dyDescent="0.3">
      <c r="A26" s="26" t="s">
        <v>39</v>
      </c>
      <c r="B26" s="41"/>
      <c r="C26" s="42"/>
      <c r="D26" s="28">
        <f>SUM(D15:D25)</f>
        <v>19</v>
      </c>
      <c r="E26" s="29"/>
      <c r="F26" s="29">
        <f>SUM(F15:F25)</f>
        <v>11</v>
      </c>
      <c r="G26" s="30">
        <f>(F26*100)/D26</f>
        <v>57.89473684210526</v>
      </c>
      <c r="H26" s="31"/>
      <c r="I26" s="32"/>
    </row>
    <row r="27" spans="1:9" ht="3.6" customHeight="1" x14ac:dyDescent="0.25">
      <c r="H27" s="34"/>
    </row>
    <row r="28" spans="1:9" s="48" customFormat="1" ht="52.5" customHeight="1" x14ac:dyDescent="0.25">
      <c r="A28" s="44" t="s">
        <v>40</v>
      </c>
      <c r="B28" s="45" t="s">
        <v>41</v>
      </c>
      <c r="C28" s="45" t="s">
        <v>42</v>
      </c>
      <c r="D28" s="46">
        <v>2</v>
      </c>
      <c r="E28" s="17">
        <v>0</v>
      </c>
      <c r="F28" s="46">
        <f>D28*E28</f>
        <v>0</v>
      </c>
      <c r="G28" s="46"/>
      <c r="H28" s="47"/>
      <c r="I28" s="19" t="s">
        <v>105</v>
      </c>
    </row>
    <row r="29" spans="1:9" s="48" customFormat="1" ht="52.5" customHeight="1" x14ac:dyDescent="0.25">
      <c r="A29" s="44"/>
      <c r="B29" s="45" t="s">
        <v>43</v>
      </c>
      <c r="C29" s="45" t="s">
        <v>44</v>
      </c>
      <c r="D29" s="46">
        <v>2</v>
      </c>
      <c r="E29" s="17">
        <v>0</v>
      </c>
      <c r="F29" s="46">
        <f t="shared" ref="F29:F37" si="2">D29*E29</f>
        <v>0</v>
      </c>
      <c r="G29" s="46"/>
      <c r="H29" s="47"/>
      <c r="I29" s="19" t="s">
        <v>105</v>
      </c>
    </row>
    <row r="30" spans="1:9" s="48" customFormat="1" ht="52.5" customHeight="1" x14ac:dyDescent="0.25">
      <c r="A30" s="44"/>
      <c r="B30" s="45" t="s">
        <v>45</v>
      </c>
      <c r="C30" s="45" t="s">
        <v>14</v>
      </c>
      <c r="D30" s="46">
        <v>2</v>
      </c>
      <c r="E30" s="17">
        <v>0</v>
      </c>
      <c r="F30" s="46">
        <f t="shared" si="2"/>
        <v>0</v>
      </c>
      <c r="G30" s="46"/>
      <c r="H30" s="22" t="s">
        <v>115</v>
      </c>
      <c r="I30" s="19" t="s">
        <v>105</v>
      </c>
    </row>
    <row r="31" spans="1:9" s="48" customFormat="1" ht="52.5" customHeight="1" x14ac:dyDescent="0.25">
      <c r="A31" s="44"/>
      <c r="B31" s="45" t="s">
        <v>46</v>
      </c>
      <c r="C31" s="45" t="s">
        <v>47</v>
      </c>
      <c r="D31" s="46">
        <v>2</v>
      </c>
      <c r="E31" s="17">
        <v>0.5</v>
      </c>
      <c r="F31" s="46">
        <f t="shared" si="2"/>
        <v>1</v>
      </c>
      <c r="G31" s="46"/>
      <c r="H31" s="47"/>
      <c r="I31" s="19" t="s">
        <v>105</v>
      </c>
    </row>
    <row r="32" spans="1:9" s="48" customFormat="1" ht="37.5" customHeight="1" x14ac:dyDescent="0.25">
      <c r="A32" s="44"/>
      <c r="B32" s="45" t="s">
        <v>48</v>
      </c>
      <c r="C32" s="45" t="s">
        <v>14</v>
      </c>
      <c r="D32" s="46">
        <v>2</v>
      </c>
      <c r="E32" s="17">
        <v>1</v>
      </c>
      <c r="F32" s="46">
        <f t="shared" si="2"/>
        <v>2</v>
      </c>
      <c r="G32" s="46"/>
      <c r="H32" s="49" t="s">
        <v>116</v>
      </c>
      <c r="I32" s="19" t="s">
        <v>105</v>
      </c>
    </row>
    <row r="33" spans="1:9" s="48" customFormat="1" ht="37.5" customHeight="1" x14ac:dyDescent="0.25">
      <c r="A33" s="44"/>
      <c r="B33" s="45" t="s">
        <v>49</v>
      </c>
      <c r="C33" s="45" t="s">
        <v>14</v>
      </c>
      <c r="D33" s="46">
        <v>1</v>
      </c>
      <c r="E33" s="17">
        <v>0</v>
      </c>
      <c r="F33" s="46">
        <f t="shared" si="2"/>
        <v>0</v>
      </c>
      <c r="G33" s="46"/>
      <c r="H33" s="18"/>
      <c r="I33" s="19" t="s">
        <v>105</v>
      </c>
    </row>
    <row r="34" spans="1:9" s="48" customFormat="1" ht="52.5" customHeight="1" x14ac:dyDescent="0.25">
      <c r="A34" s="44"/>
      <c r="B34" s="45" t="s">
        <v>50</v>
      </c>
      <c r="C34" s="45" t="s">
        <v>51</v>
      </c>
      <c r="D34" s="46">
        <v>2</v>
      </c>
      <c r="E34" s="17">
        <v>0</v>
      </c>
      <c r="F34" s="46">
        <f t="shared" si="2"/>
        <v>0</v>
      </c>
      <c r="G34" s="46"/>
      <c r="H34" s="18"/>
      <c r="I34" s="19" t="s">
        <v>105</v>
      </c>
    </row>
    <row r="35" spans="1:9" s="48" customFormat="1" ht="52.5" customHeight="1" x14ac:dyDescent="0.25">
      <c r="A35" s="44"/>
      <c r="B35" s="45" t="s">
        <v>52</v>
      </c>
      <c r="C35" s="45" t="s">
        <v>14</v>
      </c>
      <c r="D35" s="46">
        <v>1</v>
      </c>
      <c r="E35" s="17">
        <v>0</v>
      </c>
      <c r="F35" s="46">
        <f t="shared" si="2"/>
        <v>0</v>
      </c>
      <c r="G35" s="46"/>
      <c r="H35" s="47" t="s">
        <v>107</v>
      </c>
      <c r="I35" s="19" t="s">
        <v>105</v>
      </c>
    </row>
    <row r="36" spans="1:9" s="48" customFormat="1" ht="37.5" customHeight="1" x14ac:dyDescent="0.25">
      <c r="A36" s="44"/>
      <c r="B36" s="45" t="s">
        <v>53</v>
      </c>
      <c r="C36" s="45" t="s">
        <v>14</v>
      </c>
      <c r="D36" s="46">
        <v>1</v>
      </c>
      <c r="E36" s="17">
        <v>0</v>
      </c>
      <c r="F36" s="46">
        <f t="shared" si="2"/>
        <v>0</v>
      </c>
      <c r="G36" s="46"/>
      <c r="H36" s="47"/>
      <c r="I36" s="19" t="s">
        <v>105</v>
      </c>
    </row>
    <row r="37" spans="1:9" s="48" customFormat="1" ht="37.5" customHeight="1" x14ac:dyDescent="0.25">
      <c r="A37" s="50"/>
      <c r="B37" s="51" t="s">
        <v>54</v>
      </c>
      <c r="C37" s="51" t="s">
        <v>14</v>
      </c>
      <c r="D37" s="52">
        <v>2</v>
      </c>
      <c r="E37" s="25">
        <v>0</v>
      </c>
      <c r="F37" s="52">
        <f t="shared" si="2"/>
        <v>0</v>
      </c>
      <c r="G37" s="52"/>
      <c r="H37" s="18"/>
      <c r="I37" s="19" t="s">
        <v>105</v>
      </c>
    </row>
    <row r="38" spans="1:9" s="43" customFormat="1" ht="30" customHeight="1" x14ac:dyDescent="0.3">
      <c r="A38" s="53" t="s">
        <v>55</v>
      </c>
      <c r="B38" s="54"/>
      <c r="C38" s="55"/>
      <c r="D38" s="56">
        <f>SUM(D28:D37)</f>
        <v>17</v>
      </c>
      <c r="E38" s="29"/>
      <c r="F38" s="57">
        <f>SUM(F28:F37)</f>
        <v>3</v>
      </c>
      <c r="G38" s="58">
        <f>(F38*100)/D38</f>
        <v>17.647058823529413</v>
      </c>
      <c r="H38" s="59"/>
      <c r="I38" s="32"/>
    </row>
    <row r="39" spans="1:9" ht="3.6" customHeight="1" x14ac:dyDescent="0.25">
      <c r="H39" s="34"/>
    </row>
    <row r="40" spans="1:9" s="48" customFormat="1" ht="127.5" customHeight="1" x14ac:dyDescent="0.25">
      <c r="A40" s="60" t="s">
        <v>56</v>
      </c>
      <c r="B40" s="61" t="s">
        <v>57</v>
      </c>
      <c r="C40" s="61" t="s">
        <v>32</v>
      </c>
      <c r="D40" s="46">
        <v>2</v>
      </c>
      <c r="E40" s="17">
        <v>1</v>
      </c>
      <c r="F40" s="46">
        <f>D40*E40</f>
        <v>2</v>
      </c>
      <c r="G40" s="46"/>
      <c r="H40" s="47" t="s">
        <v>117</v>
      </c>
      <c r="I40" s="19" t="s">
        <v>105</v>
      </c>
    </row>
    <row r="41" spans="1:9" s="48" customFormat="1" ht="142.5" customHeight="1" x14ac:dyDescent="0.25">
      <c r="A41" s="21"/>
      <c r="B41" s="61" t="s">
        <v>58</v>
      </c>
      <c r="C41" s="61" t="s">
        <v>32</v>
      </c>
      <c r="D41" s="46">
        <v>2</v>
      </c>
      <c r="E41" s="17">
        <v>1</v>
      </c>
      <c r="F41" s="46">
        <f t="shared" ref="F41:F64" si="3">D41*E41</f>
        <v>2</v>
      </c>
      <c r="G41" s="46"/>
      <c r="H41" s="47" t="s">
        <v>118</v>
      </c>
      <c r="I41" s="19" t="s">
        <v>105</v>
      </c>
    </row>
    <row r="42" spans="1:9" s="48" customFormat="1" ht="142.5" customHeight="1" x14ac:dyDescent="0.25">
      <c r="A42" s="21"/>
      <c r="B42" s="61" t="s">
        <v>59</v>
      </c>
      <c r="C42" s="61" t="s">
        <v>32</v>
      </c>
      <c r="D42" s="46">
        <v>2</v>
      </c>
      <c r="E42" s="17">
        <v>0</v>
      </c>
      <c r="F42" s="46">
        <f t="shared" si="3"/>
        <v>0</v>
      </c>
      <c r="G42" s="46"/>
      <c r="H42" s="47"/>
      <c r="I42" s="19" t="s">
        <v>105</v>
      </c>
    </row>
    <row r="43" spans="1:9" s="48" customFormat="1" ht="112.5" customHeight="1" x14ac:dyDescent="0.25">
      <c r="A43" s="21"/>
      <c r="B43" s="61" t="s">
        <v>60</v>
      </c>
      <c r="C43" s="61" t="s">
        <v>32</v>
      </c>
      <c r="D43" s="46">
        <v>2</v>
      </c>
      <c r="E43" s="17">
        <v>0</v>
      </c>
      <c r="F43" s="46">
        <f t="shared" si="3"/>
        <v>0</v>
      </c>
      <c r="G43" s="46"/>
      <c r="H43" s="47"/>
      <c r="I43" s="19" t="s">
        <v>105</v>
      </c>
    </row>
    <row r="44" spans="1:9" s="48" customFormat="1" ht="112.5" customHeight="1" x14ac:dyDescent="0.25">
      <c r="A44" s="21"/>
      <c r="B44" s="61" t="s">
        <v>61</v>
      </c>
      <c r="C44" s="61" t="s">
        <v>32</v>
      </c>
      <c r="D44" s="46">
        <v>2</v>
      </c>
      <c r="E44" s="17">
        <v>1</v>
      </c>
      <c r="F44" s="46">
        <f t="shared" si="3"/>
        <v>2</v>
      </c>
      <c r="G44" s="46"/>
      <c r="H44" s="47" t="s">
        <v>119</v>
      </c>
      <c r="I44" s="19" t="s">
        <v>105</v>
      </c>
    </row>
    <row r="45" spans="1:9" s="48" customFormat="1" ht="37.5" customHeight="1" x14ac:dyDescent="0.25">
      <c r="A45" s="21"/>
      <c r="B45" s="61" t="s">
        <v>62</v>
      </c>
      <c r="C45" s="61" t="s">
        <v>14</v>
      </c>
      <c r="D45" s="46">
        <v>2</v>
      </c>
      <c r="E45" s="17">
        <v>1</v>
      </c>
      <c r="F45" s="46">
        <f t="shared" si="3"/>
        <v>2</v>
      </c>
      <c r="G45" s="46"/>
      <c r="H45" s="47"/>
      <c r="I45" s="19" t="s">
        <v>105</v>
      </c>
    </row>
    <row r="46" spans="1:9" s="48" customFormat="1" ht="112.5" customHeight="1" x14ac:dyDescent="0.25">
      <c r="A46" s="21"/>
      <c r="B46" s="61" t="s">
        <v>63</v>
      </c>
      <c r="C46" s="61" t="s">
        <v>32</v>
      </c>
      <c r="D46" s="46">
        <v>2</v>
      </c>
      <c r="E46" s="17">
        <v>1</v>
      </c>
      <c r="F46" s="46">
        <f t="shared" si="3"/>
        <v>2</v>
      </c>
      <c r="G46" s="46"/>
      <c r="H46" s="18" t="s">
        <v>120</v>
      </c>
      <c r="I46" s="19" t="s">
        <v>105</v>
      </c>
    </row>
    <row r="47" spans="1:9" s="48" customFormat="1" ht="82.5" customHeight="1" x14ac:dyDescent="0.25">
      <c r="A47" s="21"/>
      <c r="B47" s="61" t="s">
        <v>64</v>
      </c>
      <c r="C47" s="61" t="s">
        <v>32</v>
      </c>
      <c r="D47" s="46">
        <v>2</v>
      </c>
      <c r="E47" s="17">
        <v>0.25</v>
      </c>
      <c r="F47" s="46">
        <f t="shared" si="3"/>
        <v>0.5</v>
      </c>
      <c r="G47" s="46"/>
      <c r="H47" s="22" t="s">
        <v>120</v>
      </c>
      <c r="I47" s="19" t="s">
        <v>105</v>
      </c>
    </row>
    <row r="48" spans="1:9" s="48" customFormat="1" ht="112.5" customHeight="1" x14ac:dyDescent="0.25">
      <c r="A48" s="21"/>
      <c r="B48" s="61" t="s">
        <v>65</v>
      </c>
      <c r="C48" s="61" t="s">
        <v>32</v>
      </c>
      <c r="D48" s="46">
        <v>2</v>
      </c>
      <c r="E48" s="17">
        <v>0</v>
      </c>
      <c r="F48" s="46">
        <f t="shared" si="3"/>
        <v>0</v>
      </c>
      <c r="G48" s="46"/>
      <c r="H48" s="47" t="s">
        <v>121</v>
      </c>
      <c r="I48" s="19" t="s">
        <v>105</v>
      </c>
    </row>
    <row r="49" spans="1:9" s="48" customFormat="1" ht="120" x14ac:dyDescent="0.25">
      <c r="A49" s="21"/>
      <c r="B49" s="61" t="s">
        <v>66</v>
      </c>
      <c r="C49" s="61" t="s">
        <v>32</v>
      </c>
      <c r="D49" s="46">
        <v>2</v>
      </c>
      <c r="E49" s="17">
        <v>1</v>
      </c>
      <c r="F49" s="46">
        <f t="shared" si="3"/>
        <v>2</v>
      </c>
      <c r="G49" s="46"/>
      <c r="H49" s="47" t="s">
        <v>122</v>
      </c>
      <c r="I49" s="19" t="s">
        <v>105</v>
      </c>
    </row>
    <row r="50" spans="1:9" s="48" customFormat="1" ht="127.5" customHeight="1" x14ac:dyDescent="0.25">
      <c r="A50" s="21"/>
      <c r="B50" s="61" t="s">
        <v>67</v>
      </c>
      <c r="C50" s="61" t="s">
        <v>32</v>
      </c>
      <c r="D50" s="46">
        <v>2</v>
      </c>
      <c r="E50" s="17">
        <v>1</v>
      </c>
      <c r="F50" s="46">
        <f t="shared" si="3"/>
        <v>2</v>
      </c>
      <c r="G50" s="46"/>
      <c r="H50" s="47" t="s">
        <v>119</v>
      </c>
      <c r="I50" s="19" t="s">
        <v>105</v>
      </c>
    </row>
    <row r="51" spans="1:9" s="48" customFormat="1" ht="112.5" customHeight="1" x14ac:dyDescent="0.25">
      <c r="A51" s="21"/>
      <c r="B51" s="61" t="s">
        <v>68</v>
      </c>
      <c r="C51" s="61" t="s">
        <v>32</v>
      </c>
      <c r="D51" s="46">
        <v>2</v>
      </c>
      <c r="E51" s="17">
        <v>0.75</v>
      </c>
      <c r="F51" s="46">
        <f t="shared" si="3"/>
        <v>1.5</v>
      </c>
      <c r="G51" s="46"/>
      <c r="H51" s="18" t="s">
        <v>123</v>
      </c>
      <c r="I51" s="19" t="s">
        <v>105</v>
      </c>
    </row>
    <row r="52" spans="1:9" s="48" customFormat="1" ht="202.5" customHeight="1" x14ac:dyDescent="0.25">
      <c r="A52" s="21"/>
      <c r="B52" s="61" t="s">
        <v>69</v>
      </c>
      <c r="C52" s="61" t="s">
        <v>70</v>
      </c>
      <c r="D52" s="46">
        <v>2</v>
      </c>
      <c r="E52" s="17">
        <v>0.5</v>
      </c>
      <c r="F52" s="46">
        <f t="shared" si="3"/>
        <v>1</v>
      </c>
      <c r="G52" s="46"/>
      <c r="H52" s="22" t="s">
        <v>124</v>
      </c>
      <c r="I52" s="19" t="s">
        <v>105</v>
      </c>
    </row>
    <row r="53" spans="1:9" s="48" customFormat="1" ht="127.5" customHeight="1" x14ac:dyDescent="0.25">
      <c r="A53" s="21"/>
      <c r="B53" s="61" t="s">
        <v>71</v>
      </c>
      <c r="C53" s="61" t="s">
        <v>32</v>
      </c>
      <c r="D53" s="46">
        <v>2</v>
      </c>
      <c r="E53" s="17">
        <v>0.75</v>
      </c>
      <c r="F53" s="46">
        <f t="shared" si="3"/>
        <v>1.5</v>
      </c>
      <c r="G53" s="46"/>
      <c r="H53" s="47" t="s">
        <v>125</v>
      </c>
      <c r="I53" s="19" t="s">
        <v>105</v>
      </c>
    </row>
    <row r="54" spans="1:9" s="48" customFormat="1" ht="187.5" customHeight="1" x14ac:dyDescent="0.25">
      <c r="A54" s="21"/>
      <c r="B54" s="61" t="s">
        <v>72</v>
      </c>
      <c r="C54" s="61" t="s">
        <v>73</v>
      </c>
      <c r="D54" s="46">
        <v>2</v>
      </c>
      <c r="E54" s="17">
        <v>0.5</v>
      </c>
      <c r="F54" s="46">
        <f t="shared" si="3"/>
        <v>1</v>
      </c>
      <c r="G54" s="46"/>
      <c r="H54" s="47" t="s">
        <v>125</v>
      </c>
      <c r="I54" s="19" t="s">
        <v>105</v>
      </c>
    </row>
    <row r="55" spans="1:9" s="48" customFormat="1" ht="202.5" customHeight="1" x14ac:dyDescent="0.25">
      <c r="A55" s="21"/>
      <c r="B55" s="61" t="s">
        <v>74</v>
      </c>
      <c r="C55" s="61" t="s">
        <v>75</v>
      </c>
      <c r="D55" s="37">
        <v>2</v>
      </c>
      <c r="E55" s="17">
        <v>0.75</v>
      </c>
      <c r="F55" s="46">
        <f t="shared" si="3"/>
        <v>1.5</v>
      </c>
      <c r="G55" s="37"/>
      <c r="H55" s="18" t="s">
        <v>126</v>
      </c>
      <c r="I55" s="19" t="s">
        <v>105</v>
      </c>
    </row>
    <row r="56" spans="1:9" s="48" customFormat="1" ht="112.5" customHeight="1" x14ac:dyDescent="0.25">
      <c r="A56" s="21"/>
      <c r="B56" s="61" t="s">
        <v>76</v>
      </c>
      <c r="C56" s="61" t="s">
        <v>32</v>
      </c>
      <c r="D56" s="46">
        <v>2</v>
      </c>
      <c r="E56" s="17">
        <v>1</v>
      </c>
      <c r="F56" s="46">
        <f t="shared" si="3"/>
        <v>2</v>
      </c>
      <c r="G56" s="46"/>
      <c r="H56" s="47" t="s">
        <v>127</v>
      </c>
      <c r="I56" s="19" t="s">
        <v>105</v>
      </c>
    </row>
    <row r="57" spans="1:9" s="48" customFormat="1" ht="112.5" customHeight="1" x14ac:dyDescent="0.25">
      <c r="A57" s="21"/>
      <c r="B57" s="61" t="s">
        <v>77</v>
      </c>
      <c r="C57" s="61" t="s">
        <v>32</v>
      </c>
      <c r="D57" s="46">
        <v>2</v>
      </c>
      <c r="E57" s="17">
        <v>0</v>
      </c>
      <c r="F57" s="46">
        <f t="shared" si="3"/>
        <v>0</v>
      </c>
      <c r="G57" s="46"/>
      <c r="H57" s="47"/>
      <c r="I57" s="19" t="s">
        <v>105</v>
      </c>
    </row>
    <row r="58" spans="1:9" s="48" customFormat="1" ht="157.5" customHeight="1" x14ac:dyDescent="0.25">
      <c r="A58" s="21"/>
      <c r="B58" s="61" t="s">
        <v>78</v>
      </c>
      <c r="C58" s="61" t="s">
        <v>79</v>
      </c>
      <c r="D58" s="46">
        <v>2</v>
      </c>
      <c r="E58" s="17">
        <v>0</v>
      </c>
      <c r="F58" s="46">
        <f t="shared" si="3"/>
        <v>0</v>
      </c>
      <c r="G58" s="46"/>
      <c r="H58" s="47"/>
      <c r="I58" s="19" t="s">
        <v>105</v>
      </c>
    </row>
    <row r="59" spans="1:9" s="48" customFormat="1" ht="82.5" customHeight="1" x14ac:dyDescent="0.25">
      <c r="A59" s="21"/>
      <c r="B59" s="61" t="s">
        <v>80</v>
      </c>
      <c r="C59" s="61" t="s">
        <v>81</v>
      </c>
      <c r="D59" s="46">
        <v>2</v>
      </c>
      <c r="E59" s="17">
        <v>0</v>
      </c>
      <c r="F59" s="46">
        <f t="shared" si="3"/>
        <v>0</v>
      </c>
      <c r="G59" s="46"/>
      <c r="H59" s="47"/>
      <c r="I59" s="19" t="s">
        <v>105</v>
      </c>
    </row>
    <row r="60" spans="1:9" s="48" customFormat="1" ht="97.5" customHeight="1" x14ac:dyDescent="0.25">
      <c r="A60" s="21"/>
      <c r="B60" s="61" t="s">
        <v>82</v>
      </c>
      <c r="C60" s="61" t="s">
        <v>83</v>
      </c>
      <c r="D60" s="46">
        <v>2</v>
      </c>
      <c r="E60" s="17">
        <v>0</v>
      </c>
      <c r="F60" s="46">
        <f t="shared" si="3"/>
        <v>0</v>
      </c>
      <c r="G60" s="46"/>
      <c r="H60" s="47" t="s">
        <v>128</v>
      </c>
      <c r="I60" s="19" t="s">
        <v>105</v>
      </c>
    </row>
    <row r="61" spans="1:9" s="48" customFormat="1" ht="172.5" customHeight="1" x14ac:dyDescent="0.25">
      <c r="A61" s="21"/>
      <c r="B61" s="61" t="s">
        <v>84</v>
      </c>
      <c r="C61" s="61" t="s">
        <v>85</v>
      </c>
      <c r="D61" s="46">
        <v>2</v>
      </c>
      <c r="E61" s="17">
        <v>0.25</v>
      </c>
      <c r="F61" s="46">
        <f t="shared" si="3"/>
        <v>0.5</v>
      </c>
      <c r="G61" s="46"/>
      <c r="H61" s="47" t="s">
        <v>128</v>
      </c>
      <c r="I61" s="19" t="s">
        <v>105</v>
      </c>
    </row>
    <row r="62" spans="1:9" s="48" customFormat="1" ht="37.5" customHeight="1" x14ac:dyDescent="0.25">
      <c r="A62" s="21"/>
      <c r="B62" s="61" t="s">
        <v>86</v>
      </c>
      <c r="C62" s="62" t="s">
        <v>87</v>
      </c>
      <c r="D62" s="46">
        <v>1</v>
      </c>
      <c r="E62" s="17">
        <v>1</v>
      </c>
      <c r="F62" s="46">
        <f t="shared" si="3"/>
        <v>1</v>
      </c>
      <c r="G62" s="46"/>
      <c r="H62" s="47" t="s">
        <v>129</v>
      </c>
      <c r="I62" s="19" t="s">
        <v>105</v>
      </c>
    </row>
    <row r="63" spans="1:9" s="48" customFormat="1" ht="37.5" customHeight="1" x14ac:dyDescent="0.25">
      <c r="A63" s="21"/>
      <c r="B63" s="61" t="s">
        <v>88</v>
      </c>
      <c r="C63" s="62" t="s">
        <v>87</v>
      </c>
      <c r="D63" s="46">
        <v>1</v>
      </c>
      <c r="E63" s="17">
        <v>1</v>
      </c>
      <c r="F63" s="46">
        <f t="shared" si="3"/>
        <v>1</v>
      </c>
      <c r="G63" s="46"/>
      <c r="H63" s="47" t="s">
        <v>130</v>
      </c>
      <c r="I63" s="19" t="s">
        <v>105</v>
      </c>
    </row>
    <row r="64" spans="1:9" s="48" customFormat="1" ht="37.5" customHeight="1" x14ac:dyDescent="0.25">
      <c r="A64" s="23"/>
      <c r="B64" s="63" t="s">
        <v>89</v>
      </c>
      <c r="C64" s="64" t="s">
        <v>87</v>
      </c>
      <c r="D64" s="52">
        <v>1</v>
      </c>
      <c r="E64" s="25">
        <v>0</v>
      </c>
      <c r="F64" s="52">
        <f t="shared" si="3"/>
        <v>0</v>
      </c>
      <c r="G64" s="52"/>
      <c r="H64" s="47"/>
      <c r="I64" s="19" t="s">
        <v>105</v>
      </c>
    </row>
    <row r="65" spans="1:10" s="66" customFormat="1" ht="30" customHeight="1" x14ac:dyDescent="0.3">
      <c r="A65" s="26" t="s">
        <v>90</v>
      </c>
      <c r="B65" s="65"/>
      <c r="C65" s="65"/>
      <c r="D65" s="56">
        <f>SUM(D40:D64)</f>
        <v>47</v>
      </c>
      <c r="E65" s="29"/>
      <c r="F65" s="57">
        <f>SUM(F40:F64)</f>
        <v>25.5</v>
      </c>
      <c r="G65" s="58">
        <f>(F65*100)/D65</f>
        <v>54.255319148936174</v>
      </c>
      <c r="H65" s="59"/>
      <c r="I65" s="32"/>
    </row>
    <row r="66" spans="1:10" ht="3.6" customHeight="1" x14ac:dyDescent="0.25">
      <c r="H66" s="34"/>
    </row>
    <row r="67" spans="1:10" s="48" customFormat="1" ht="112.5" customHeight="1" x14ac:dyDescent="0.25">
      <c r="A67" s="67" t="s">
        <v>91</v>
      </c>
      <c r="B67" s="68" t="s">
        <v>92</v>
      </c>
      <c r="C67" s="68" t="s">
        <v>93</v>
      </c>
      <c r="D67" s="46">
        <v>1</v>
      </c>
      <c r="E67" s="17">
        <v>0.25</v>
      </c>
      <c r="F67" s="46">
        <f>D67*E67</f>
        <v>0.25</v>
      </c>
      <c r="G67" s="46"/>
      <c r="H67" s="47" t="s">
        <v>131</v>
      </c>
      <c r="I67" s="19" t="s">
        <v>105</v>
      </c>
    </row>
    <row r="68" spans="1:10" s="48" customFormat="1" ht="37.5" customHeight="1" x14ac:dyDescent="0.25">
      <c r="A68" s="21"/>
      <c r="B68" s="62" t="s">
        <v>94</v>
      </c>
      <c r="C68" s="62" t="s">
        <v>87</v>
      </c>
      <c r="D68" s="37">
        <v>1</v>
      </c>
      <c r="E68" s="17">
        <v>0</v>
      </c>
      <c r="F68" s="46">
        <f t="shared" ref="F68:F74" si="4">D68*E68</f>
        <v>0</v>
      </c>
      <c r="G68" s="37"/>
      <c r="H68" s="18"/>
      <c r="I68" s="19" t="s">
        <v>105</v>
      </c>
    </row>
    <row r="69" spans="1:10" s="48" customFormat="1" ht="37.5" customHeight="1" x14ac:dyDescent="0.25">
      <c r="A69" s="21"/>
      <c r="B69" s="68" t="s">
        <v>95</v>
      </c>
      <c r="C69" s="62" t="s">
        <v>87</v>
      </c>
      <c r="D69" s="17">
        <v>1</v>
      </c>
      <c r="E69" s="17">
        <v>0</v>
      </c>
      <c r="F69" s="46">
        <f t="shared" si="4"/>
        <v>0</v>
      </c>
      <c r="G69" s="17"/>
      <c r="H69" s="18"/>
      <c r="I69" s="19" t="s">
        <v>105</v>
      </c>
    </row>
    <row r="70" spans="1:10" s="48" customFormat="1" ht="37.5" customHeight="1" x14ac:dyDescent="0.25">
      <c r="A70" s="21"/>
      <c r="B70" s="68" t="s">
        <v>96</v>
      </c>
      <c r="C70" s="62" t="s">
        <v>87</v>
      </c>
      <c r="D70" s="17">
        <v>1</v>
      </c>
      <c r="E70" s="17">
        <v>1</v>
      </c>
      <c r="F70" s="46">
        <f t="shared" si="4"/>
        <v>1</v>
      </c>
      <c r="G70" s="17"/>
      <c r="H70" s="18" t="s">
        <v>132</v>
      </c>
      <c r="I70" s="19" t="s">
        <v>105</v>
      </c>
    </row>
    <row r="71" spans="1:10" s="48" customFormat="1" ht="52.5" customHeight="1" x14ac:dyDescent="0.25">
      <c r="A71" s="21"/>
      <c r="B71" s="68" t="s">
        <v>97</v>
      </c>
      <c r="C71" s="62" t="s">
        <v>87</v>
      </c>
      <c r="D71" s="17">
        <v>1</v>
      </c>
      <c r="E71" s="17">
        <v>0</v>
      </c>
      <c r="F71" s="46">
        <f t="shared" si="4"/>
        <v>0</v>
      </c>
      <c r="G71" s="17"/>
      <c r="H71" s="18" t="s">
        <v>133</v>
      </c>
      <c r="I71" s="19" t="s">
        <v>105</v>
      </c>
    </row>
    <row r="72" spans="1:10" s="48" customFormat="1" ht="67.5" customHeight="1" x14ac:dyDescent="0.25">
      <c r="A72" s="21"/>
      <c r="B72" s="68" t="s">
        <v>98</v>
      </c>
      <c r="C72" s="68" t="s">
        <v>99</v>
      </c>
      <c r="D72" s="46">
        <v>2</v>
      </c>
      <c r="E72" s="17">
        <v>0.5</v>
      </c>
      <c r="F72" s="46">
        <f t="shared" si="4"/>
        <v>1</v>
      </c>
      <c r="G72" s="46"/>
      <c r="H72" s="22" t="s">
        <v>134</v>
      </c>
      <c r="I72" s="19" t="s">
        <v>105</v>
      </c>
      <c r="J72" s="69"/>
    </row>
    <row r="73" spans="1:10" s="48" customFormat="1" ht="82.5" customHeight="1" x14ac:dyDescent="0.25">
      <c r="A73" s="21"/>
      <c r="B73" s="68" t="s">
        <v>100</v>
      </c>
      <c r="C73" s="68" t="s">
        <v>101</v>
      </c>
      <c r="D73" s="46">
        <v>2</v>
      </c>
      <c r="E73" s="17">
        <v>0</v>
      </c>
      <c r="F73" s="46">
        <f t="shared" si="4"/>
        <v>0</v>
      </c>
      <c r="G73" s="46"/>
      <c r="H73" s="47"/>
      <c r="I73" s="19" t="s">
        <v>105</v>
      </c>
    </row>
    <row r="74" spans="1:10" s="48" customFormat="1" ht="97.5" customHeight="1" x14ac:dyDescent="0.25">
      <c r="A74" s="23"/>
      <c r="B74" s="70" t="s">
        <v>102</v>
      </c>
      <c r="C74" s="70" t="s">
        <v>81</v>
      </c>
      <c r="D74" s="52">
        <v>2</v>
      </c>
      <c r="E74" s="25">
        <v>0</v>
      </c>
      <c r="F74" s="52">
        <f t="shared" si="4"/>
        <v>0</v>
      </c>
      <c r="G74" s="52"/>
      <c r="H74" s="47"/>
      <c r="I74" s="19" t="s">
        <v>105</v>
      </c>
    </row>
    <row r="75" spans="1:10" s="43" customFormat="1" ht="30" customHeight="1" x14ac:dyDescent="0.3">
      <c r="A75" s="26" t="s">
        <v>103</v>
      </c>
      <c r="B75" s="71"/>
      <c r="C75" s="71"/>
      <c r="D75" s="28">
        <f>SUM(D67:D74)</f>
        <v>11</v>
      </c>
      <c r="E75" s="29"/>
      <c r="F75" s="29">
        <f>SUM(F67:F74)</f>
        <v>2.25</v>
      </c>
      <c r="G75" s="30">
        <f>(F75*100)/D75</f>
        <v>20.454545454545453</v>
      </c>
      <c r="H75" s="30"/>
      <c r="I75" s="32"/>
    </row>
    <row r="76" spans="1:10" ht="3.6" customHeight="1" x14ac:dyDescent="0.25"/>
    <row r="77" spans="1:10" ht="53.25" customHeight="1" x14ac:dyDescent="0.25">
      <c r="A77" s="72" t="s">
        <v>104</v>
      </c>
      <c r="B77" s="73"/>
      <c r="C77" s="73"/>
      <c r="D77" s="73"/>
      <c r="E77" s="73"/>
      <c r="F77" s="74">
        <f>(SUM(G75,G65,G38,G26,G13)*100)/500</f>
        <v>35.050332053823269</v>
      </c>
      <c r="I77" s="75"/>
    </row>
  </sheetData>
  <sheetProtection algorithmName="SHA-512" hashValue="ie2nkiHKspJ52FAOudOnhtkGqLaK1N2jYGbKII0wqd9h8h9zIdGNKounzzPUXPshMr16e40YRvPI6YBBox/YZQ==" saltValue="f7FddByBvXnBBGrHrwjUtA==" spinCount="100000" sheet="1" objects="1" scenarios="1"/>
  <mergeCells count="10">
    <mergeCell ref="A1:I1"/>
    <mergeCell ref="A2:I2"/>
    <mergeCell ref="A67:A74"/>
    <mergeCell ref="A28:A37"/>
    <mergeCell ref="A4:D4"/>
    <mergeCell ref="E4:I4"/>
    <mergeCell ref="A38:B38"/>
    <mergeCell ref="A8:A12"/>
    <mergeCell ref="A15:A25"/>
    <mergeCell ref="A40:A64"/>
  </mergeCells>
  <pageMargins left="0.39370078740157483" right="0.39370078740157483" top="0.39370078740157483" bottom="0.39370078740157483" header="0.39370078740157483" footer="0.39370078740157483"/>
  <pageSetup paperSize="9" scale="6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908765c-5963-4559-99fb-8e6b8d378659">
      <Terms xmlns="http://schemas.microsoft.com/office/infopath/2007/PartnerControls"/>
    </lcf76f155ced4ddcb4097134ff3c332f>
    <TaxCatchAll xmlns="9660de67-bcee-437a-a46a-31dcaa09e2be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BFA4CE281B4B14B94E06DB64596D360" ma:contentTypeVersion="12" ma:contentTypeDescription="Crie um novo documento." ma:contentTypeScope="" ma:versionID="9a5b74ba58fa4ec2c231fd10d1b54233">
  <xsd:schema xmlns:xsd="http://www.w3.org/2001/XMLSchema" xmlns:xs="http://www.w3.org/2001/XMLSchema" xmlns:p="http://schemas.microsoft.com/office/2006/metadata/properties" xmlns:ns2="e908765c-5963-4559-99fb-8e6b8d378659" xmlns:ns3="9660de67-bcee-437a-a46a-31dcaa09e2be" targetNamespace="http://schemas.microsoft.com/office/2006/metadata/properties" ma:root="true" ma:fieldsID="4d75af884661203b4044f1c843ccb9a4" ns2:_="" ns3:_="">
    <xsd:import namespace="e908765c-5963-4559-99fb-8e6b8d378659"/>
    <xsd:import namespace="9660de67-bcee-437a-a46a-31dcaa09e2b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08765c-5963-4559-99fb-8e6b8d37865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efedf55b-760e-4866-a4e8-bb8af819d3f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60de67-bcee-437a-a46a-31dcaa09e2be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e4f552a3-b8ab-4ea6-a28c-2812a618ac99}" ma:internalName="TaxCatchAll" ma:showField="CatchAllData" ma:web="9660de67-bcee-437a-a46a-31dcaa09e2b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5C5DEC3-0480-47D1-96C0-8AC5F7683E06}">
  <ds:schemaRefs>
    <ds:schemaRef ds:uri="http://schemas.microsoft.com/office/2006/metadata/properties"/>
    <ds:schemaRef ds:uri="http://schemas.microsoft.com/office/infopath/2007/PartnerControls"/>
    <ds:schemaRef ds:uri="e908765c-5963-4559-99fb-8e6b8d378659"/>
    <ds:schemaRef ds:uri="9660de67-bcee-437a-a46a-31dcaa09e2be"/>
  </ds:schemaRefs>
</ds:datastoreItem>
</file>

<file path=customXml/itemProps2.xml><?xml version="1.0" encoding="utf-8"?>
<ds:datastoreItem xmlns:ds="http://schemas.openxmlformats.org/officeDocument/2006/customXml" ds:itemID="{BDE61868-39BB-4284-BC1F-BDA92720C41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92DBEB0-02D2-4D65-9C59-36F521A7BD8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908765c-5963-4559-99fb-8e6b8d378659"/>
    <ds:schemaRef ds:uri="9660de67-bcee-437a-a46a-31dcaa09e2b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Geral</vt:lpstr>
      <vt:lpstr>Geral!Titulos_de_impressao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Nicole Verillo</dc:creator>
  <cp:keywords/>
  <dc:description/>
  <cp:lastModifiedBy>Renato</cp:lastModifiedBy>
  <cp:revision/>
  <cp:lastPrinted>2023-06-19T14:22:10Z</cp:lastPrinted>
  <dcterms:created xsi:type="dcterms:W3CDTF">2022-02-11T19:26:33Z</dcterms:created>
  <dcterms:modified xsi:type="dcterms:W3CDTF">2023-08-28T17:58:16Z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0x0101005BFA4CE281B4B14B94E06DB64596D360</vt:lpwstr>
  </property>
  <property fmtid="{D5CDD505-2E9C-101B-9397-08002B2CF9AE}" pid="3" name="MediaServiceImageTags">
    <vt:lpwstr/>
  </property>
</Properties>
</file>