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7674D829-0DAA-4483-8901-D12FAEC4464B}"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m5Yu94JmRhwFBwshtqCbq4PPRYdC3lVgZ7sqevNfYiU="/>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29" i="1"/>
  <c r="D27" i="1"/>
  <c r="F26" i="1"/>
  <c r="F25" i="1"/>
  <c r="F24" i="1"/>
  <c r="F23" i="1"/>
  <c r="F22" i="1"/>
  <c r="F21" i="1"/>
  <c r="F20" i="1"/>
  <c r="F19" i="1"/>
  <c r="F18" i="1"/>
  <c r="F17" i="1"/>
  <c r="F16" i="1"/>
  <c r="D14" i="1"/>
  <c r="F13" i="1"/>
  <c r="F12" i="1"/>
  <c r="F11" i="1"/>
  <c r="F10" i="1"/>
  <c r="F9" i="1"/>
  <c r="F66" i="1" l="1"/>
  <c r="G66" i="1" s="1"/>
  <c r="F76" i="1"/>
  <c r="G76" i="1" s="1"/>
  <c r="F14" i="1"/>
  <c r="G14" i="1" s="1"/>
  <c r="F39" i="1"/>
  <c r="G39" i="1" s="1"/>
  <c r="B78" i="1" s="1"/>
  <c r="F27" i="1"/>
  <c r="G27" i="1" s="1"/>
</calcChain>
</file>

<file path=xl/sharedStrings.xml><?xml version="1.0" encoding="utf-8"?>
<sst xmlns="http://schemas.openxmlformats.org/spreadsheetml/2006/main" count="217" uniqueCount="169">
  <si>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</si>
  <si>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</si>
  <si>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</si>
  <si>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</si>
  <si>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</si>
  <si>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</si>
  <si>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</si>
  <si>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</si>
  <si>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</si>
  <si>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</si>
  <si>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</si>
  <si>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</si>
  <si>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</si>
  <si>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</si>
  <si>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</si>
  <si>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</si>
  <si>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https://www.jeronimomonteiro.es.gov.br/arquivo/legislacao/lei_1479_2013#search=lei%20de%20acesso%20%C3%A0%20informa%C3%A7%C3%A3o</t>
  </si>
  <si>
    <t>L02. Possui norma sobre dados abertos ou Plano de Dados Abertos (em vigência)?</t>
  </si>
  <si>
    <t>0 - Não 0,5 - Sim, possui norma ou PDA 1 - Sim, possui norma e PDA</t>
  </si>
  <si>
    <t>https://www.jeronimomonteiro.es.gov.br/legislacao e https://www.jeronimomonteiro.es.gov.br/bus_ava.aspx?search=dados+abertos&amp;f=&amp;t=&amp;m=1&amp;c=</t>
  </si>
  <si>
    <t>Analisamos o recurso em 07/08/2023 e localizamos a legislação conforme indicado.</t>
  </si>
  <si>
    <t>L03. Possui regulamentação de conflitos de interesses?</t>
  </si>
  <si>
    <t>https://www.jeronimomonteiro.es.gov.br/bus_ava.aspx?search=conflito+de+interesse&amp;f=&amp;t=&amp;m=1&amp;c=</t>
  </si>
  <si>
    <t>L04. Possui norma de proteção ao denunciante?</t>
  </si>
  <si>
    <t>https://www.jeronimomonteiro.es.gov.br/bus_ava.aspx?search=prote%c3%a7%c3%a3o+ao+denunciante&amp;f=&amp;t=&amp;m=1&amp;c=</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</si>
  <si>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</si>
  <si>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</si>
  <si>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https://www.jeronimomonteiro.es.gov.br/arquivo/legislacao/decretos_6775_2021</t>
  </si>
  <si>
    <t>CÁLCULO DA DIMENSÃO LEGAL</t>
  </si>
  <si>
    <t>PLATAFORMAS</t>
  </si>
  <si>
    <t>P01. Possui Portal da Transparência, com fácil acesso (até dois cliques) a partir do site principal do governo?</t>
  </si>
  <si>
    <t>https://www.jeronimomonteiro.es.gov.br/</t>
  </si>
  <si>
    <t>P02. Possui Portal de Dados Abertos, com fácil acesso (até dois cliques) a partir do site principal do governo?</t>
  </si>
  <si>
    <t>https://jeronimomonteiro-es.portaltp.com.br/</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</si>
  <si>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</si>
  <si>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</si>
  <si>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</si>
  <si>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</si>
  <si>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https://www.jeronimomonteiro.es.gov.br/ouvidoria-envio-de-manifestacao</t>
  </si>
  <si>
    <t>Analisamos o recurso em 07/08/2023 e localizamos um canal para a realização de denúncias de corrupção anônimas. O canal é de fácil acesso (até dois cliques) e possui 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</si>
  <si>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</si>
  <si>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</si>
  <si>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https://www.jeronimomonteiro.es.gov.br/abrir_arquivo.aspx?cdLocal=12&amp;arquivo={7CC8EEAC-BA8E-E661-5B68-11B6A1A63C0D}.pdf</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</si>
  <si>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</si>
  <si>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</si>
  <si>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</si>
  <si>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</si>
  <si>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https://www.jeronimomonteiro.es.gov.br/servico-de-informacao-ao-cidadao</t>
  </si>
  <si>
    <t>P09. Publica relatórios estatísticos de ouvidoria, com periodicidade trimestral?</t>
  </si>
  <si>
    <t>https://www.jeronimomonteiro.es.gov.br/ouvidoria</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</si>
  <si>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</si>
  <si>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</si>
  <si>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 xml:space="preserve">Analisamos o recurso em 07/08/2023, conforme a devolução, certamente no Portal de Transparência existe na parte superior fixado as informações
de acessibilidade e as ferramentas que permite deixar o site acessível. Contudo, essas ferramentas não estão disponíveis no site oficial do município. Sugerimos que essas ferramentas também estejam disponiveis site oficial do município, com o intuito de facilitar o acesso para os cidadãos </t>
  </si>
  <si>
    <t>P11. Promove visualizações dos dados (painéis, dashboards, gráficos, infográficos), nos portais da transparência ou de dados abertos, que facilitem o entendimento dos cidadãos?</t>
  </si>
  <si>
    <t>https://jeronimomonteiro-es.portaltp.com.br/consultas/painel.aspx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</si>
  <si>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</si>
  <si>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</si>
  <si>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</si>
  <si>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</si>
  <si>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https://www.jeronimomonteiro.es.gov.br/arquivo/download/219556/categoria/41/organograma_da_estrutura_interna_do_poder_executiv</t>
  </si>
  <si>
    <t>AG02. Divulga agenda do chefe do executivo, com periodicidade diária ?</t>
  </si>
  <si>
    <t>0 - Não 0,5 - Sim, mas a posteriori 1 - Sim, de forma antecipada</t>
  </si>
  <si>
    <t>https://jeronimomonteiro-es.portaltp.com.br/consultas/documentos.aspx?id=955</t>
  </si>
  <si>
    <t xml:space="preserve">Analisamos o recurso em 07/08/2023, conforme a devolução, é divulgado no portal da transparência a agenda do prefeito. </t>
  </si>
  <si>
    <t>AG03. Possui órgão de controle interno criado por norma, com atribuições de transparência, controle interno, auditoria, correição, ouvidoria, prevenção e combate à corrupção?</t>
  </si>
  <si>
    <t>file:///C:/Users/adila.barbosa/Downloads/BA66B2512F1451A462F49480A3000F08.PDF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</si>
  <si>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</si>
  <si>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</si>
  <si>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</si>
  <si>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https://jeronimomonteiro-es.portaltp.com.br/consultas/detalhes/servidor.aspx</t>
  </si>
  <si>
    <t>Analisamos o recurso em 07/08/2023, conforme a devolução,  o controle interno é formado pela controladora geral e uma estagiária, possuindo apenas um servidor efetivo. Sugerimos que nas informações dos  servidores como no caso da DAYANI BITTENCOURT BARBOSA é estatutária seja indicado estautário com cargo em comissão. .</t>
  </si>
  <si>
    <t>AG06. O órgão de controle interno realiza planejamento anual de auditorias?</t>
  </si>
  <si>
    <t>https://s3.amazonaws.com/el.com.br/portal/uploads/1916/arquivos/FF6EAEB823889F9787C55F6A4947EBC0.pdf</t>
  </si>
  <si>
    <t>AG07. O órgão de controle interno publica pareceres e/ou relatórios de auditoria interna com periodicidade ao menos anual?</t>
  </si>
  <si>
    <t>0 - Não 0,5 - Sim, mas está desatualizado 1 - Sim, e está atualizado</t>
  </si>
  <si>
    <t>https://jeronimomonteiro-es.portaltp.com.br/consultas/documentos.aspx?id=56</t>
  </si>
  <si>
    <t>AG08. O governo publica pareceres e/ou relatórios dos órgãos de controle externo, como Tribunal de Contas e Ministério Público, com periodicidade ao menos anual?</t>
  </si>
  <si>
    <t>https://jeronimomonteiro-es.portaltp.com.br/consultas/documentos.aspx?id=61</t>
  </si>
  <si>
    <t>AG09. Divulga anualmente informações sobre o cumprimento das metas previstas no Plano Plurianual?</t>
  </si>
  <si>
    <t>https://jeronimomonteiro-es.portaltp.com.br/consultas/documentos.aspx?id=1</t>
  </si>
  <si>
    <t>AG10. Divulga em sua página oficial e de forma acessível (até dois cliques) o Código de Ética ou de Conduta dos servidores públicos?</t>
  </si>
  <si>
    <t>https://s3.amazonaws.com/el.com.br/portal/uploads/1916/arquivos/C4A66271DCB215547E69C7CD6C23F539.pdf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</si>
  <si>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</si>
  <si>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</si>
  <si>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</si>
  <si>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</si>
  <si>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https://jeronimomonteiro-es.portaltp.com.br/consultas/pessoal/servidores.aspx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</si>
  <si>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</si>
  <si>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https://jeronimomonteiro-es.portaltp.com.br/consultas/despesas/diarias.aspx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</si>
  <si>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</si>
  <si>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https://jeronimomonteiro-es.portaltp.com.br/consultas/despesas/passagens.aspx</t>
  </si>
  <si>
    <t xml:space="preserve">Analisamos o recurso em 07/08/2023, foi encontrada uma aba referente a Viagens e Diárias Custeadas Por Terceiros, com informações referente ao ano de 2023. </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</si>
  <si>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</si>
  <si>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https://s3.amazonaws.com/el.com.br/portal/uploads/1916/arquivos/8B1B8F5B8146F34C15D8C33B5AAC7D70.pdf</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</si>
  <si>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</si>
  <si>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https://jeronimomonteiro-es.portaltp.com.br/consultas/receitas/execucaoreceitas.aspx</t>
  </si>
  <si>
    <t>TFO06. Divulga, em relação às receitas públicas, os lançamentos e recebimentos de receita de cada unidade gestora, inclusive recursos extraordinários?</t>
  </si>
  <si>
    <t>0 - Não
1 - Sim</t>
  </si>
  <si>
    <t>https://jeronimomonteiro-es.portaltp.com.br/consultas/receitas/receitaslancadastrb.aspx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</si>
  <si>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</si>
  <si>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https://jeronimomonteiro-es.portaltp.com.br/consultas/orcamento/orcamentodespesas.aspx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</si>
  <si>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</si>
  <si>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https://jeronimomonteiro-es.portaltp.com.br/consultas/detalhes/liquidacao.aspx?id=9D532C76D1184EB9BDDE5821F080969A|0002857/2023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</si>
  <si>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</si>
  <si>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https://jeronimomonteiro-es.portaltp.com.br/consultas/documentos.aspx?id=509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</si>
  <si>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</si>
  <si>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https://jeronimomonteiro-es.portaltp.com.br/consultas/repasses/conveniosrecebidos.aspx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</si>
  <si>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</si>
  <si>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</si>
  <si>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https://jeronimomonteiro-es.portaltp.com.br/consultas/compras/licitacoes.aspx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</si>
  <si>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</si>
  <si>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</si>
  <si>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</si>
  <si>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https://www.jeronimomonteiro.es.gov.br/downloads/categoria/contratos/20</t>
  </si>
  <si>
    <t>Analisamos o recurso em 07/08/2023. Publica mensalmente, no Portal de Dados Abertos ou no Portal da Transparência, bases de dados sobre contratos públicos Deixa de cumprir um requisitos; (i) acesso gratuito às bases e publicado com licença aberta (formatos como .csv, .odt e .txt).</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</si>
  <si>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</si>
  <si>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</si>
  <si>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 xml:space="preserve">Analisamos o recurso em 07/08/2023. Não foi localizado o requisito; (ix) valores parciais </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</si>
  <si>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</si>
  <si>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</si>
  <si>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https://jeronimomonteiro-es.portaltp.com.br/consultas/documentos.aspx?id=91</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</si>
  <si>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</si>
  <si>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https://jeronimomonteiro-es.portaltp.com.br/consultas/bens/imoveis.aspx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</si>
  <si>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</si>
  <si>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https://s3.amazonaws.com/el.com.br/portal/uploads/1916/arquivos/95AA8216BD4A1850B42E43A813AEA409.pdf</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</si>
  <si>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</si>
  <si>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</si>
  <si>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</si>
  <si>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</si>
  <si>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http://www.comprasnet.gov.br/seguro/loginPortal.asp</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</si>
  <si>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</si>
  <si>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</si>
  <si>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https://jeronimomonteiro-es.portaltp.com.br/consultas/despesas/obras.aspx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</si>
  <si>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</si>
  <si>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</si>
  <si>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https://jeronimomonteiro-es.portaltp.com.br/consultas/documentos.aspx?id=466</t>
  </si>
  <si>
    <t>TFO23. Divulga relatório resumido de execução orçamentária, com periodicidade bimestral?</t>
  </si>
  <si>
    <t>https://jeronimomonteiro-es.portaltp.com.br/consultas/documentos.aspx?id=4</t>
  </si>
  <si>
    <t>TFO24. Divulga relatório de gestão fiscal, com periodicidade quadrimestral?</t>
  </si>
  <si>
    <t>https://jeronimomonteiro-es.portaltp.com.br/consultas/documentos.aspx?id=5</t>
  </si>
  <si>
    <t>Analisamos o recurso em 07/08/2023. Foi indeferido, pois na metodologia do ITGP é um diferencial do Controle Social ter a informação quadrimestralmente</t>
  </si>
  <si>
    <t>TFO25. Divulga relatórios da dívida pública, com periodicidade anual?</t>
  </si>
  <si>
    <t>https://jeronimomonteiro-es.portaltp.com.br/consultas/documentos.aspx?id=512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</si>
  <si>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</si>
  <si>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</si>
  <si>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</si>
  <si>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</si>
  <si>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https://jeronimomonteiro-es.portaltp.com.br/consultas/documentos.aspx?id=606</t>
  </si>
  <si>
    <t>Analisamos o recurso em 07/08/2023. Foi possível localizar três requisitos; (i) legislação de criação, (ii) lista de membros, (iii) formas para entrar em contato com membros</t>
  </si>
  <si>
    <t>CEP02. Possui Conselho de Transparência ou Combate a Corrupção?</t>
  </si>
  <si>
    <t>CEP03. Utiliza e disponibiliza módulo público de gestão eletrônica de informações e documentos no município?</t>
  </si>
  <si>
    <t xml:space="preserve">Analisamos o recurso em 07/08/2023. Não foi possível localizar um módulo público de gestão eletrônica de informações e documentos, tal como o E-Docs. O link de evidência á de emissão de alvarás. </t>
  </si>
  <si>
    <t>CEP04. Possui, pelo menos, duas redes sociais ativas, com postagens feitas no último mês?</t>
  </si>
  <si>
    <t>https://instagram.com/prefeituradejeronimomonteiro?igshid=NTc4MTIwNjQ2YQ== e https://www.facebook.com/prefeituradejeronimomonteiro?mibextid=LQQJ4d</t>
  </si>
  <si>
    <t>CEP05. Possui uma área destinada a notícias/informações em seu portal para difundir atualizações pertinentes aos cidadãos, com ao menos dez postagens no último trimestre?</t>
  </si>
  <si>
    <t>https://www.jeronimomonteiro.es.gov.br/materias/tipo/noticias/110</t>
  </si>
  <si>
    <t>Analisamos o recurso em 07/08/2023. No site oficial da prefeitura tem uma área destinada para notícias/informações, porém não possui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</si>
  <si>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</si>
  <si>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</si>
  <si>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https://www.jeronimomonteiro.es.gov.br/detalhe-da-materia/info/audiencia-publica-virtual/27478</t>
  </si>
  <si>
    <t>Analisamos o recurso em 07/08/2023. Oferece oportunidades de participação da população na discussão do orçamento,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</si>
  <si>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</si>
  <si>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</si>
  <si>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https://www.jeronimomonteiro.es.gov.br/detalhe-da-materia/info/consulta-publica/47519 ; https://www.jeronimomonteiro.es.gov.br/detalhe-da-materia/info/consulta-publica/47519 ; https://docs.google.com/forms/d/1Vw_C6FRWPnl702R9nUEKN7t4eMROVMYub3_gKWWpUJM/viewform?pli=1&amp;chromeless=1&amp;pli=1&amp;edit_requested=true</t>
  </si>
  <si>
    <t>CEP08. Disponibiliza informações sobre as audiências públicas realizadas no último ano, com (i) divulgação antecipada do calendário, (ii) transmissão online, (iii) possibilidade de participação remota e (iv) publicação dos resultados</t>
  </si>
  <si>
    <t>https://www.jeronimomonteiro.es.gov.br/detalhe-da-materia/info/audiencia-publica/27484</t>
  </si>
  <si>
    <t xml:space="preserve">Analisamos o recurso em 07/08/2023. Foi possível localizar um requisito;  (ii) transmissão online </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</si>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</sst>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2"/>
      <color rgb="FFFF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sz val="11"/>
      <color theme="1"/>
      <name val="Arial"/>
      <family val="2"/>
    </font>
    <font>
      <sz val="12"/>
      <color rgb="FFFF0000"/>
      <name val="Calibri"/>
      <family val="2"/>
    </font>
    <font>
      <u/>
      <sz val="12"/>
      <color rgb="FF000000"/>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9" borderId="6"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9" borderId="6" xfId="0" applyFont="1" applyFill="1" applyBorder="1" applyAlignment="1">
      <alignment horizontal="center"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3" fillId="0" borderId="25" xfId="0" applyFont="1" applyBorder="1" applyAlignment="1">
      <alignment horizontal="center" vertical="center" wrapText="1" readingOrder="1"/>
    </xf>
    <xf numFmtId="0" fontId="20" fillId="9" borderId="6" xfId="0" applyFont="1" applyFill="1" applyBorder="1" applyAlignment="1">
      <alignment horizontal="center" vertical="center" wrapText="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9" fillId="0" borderId="0" xfId="0" applyFont="1"/>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22" fillId="11" borderId="16" xfId="0" applyFont="1" applyFill="1" applyBorder="1" applyAlignment="1">
      <alignment vertical="center" wrapText="1"/>
    </xf>
    <xf numFmtId="0" fontId="22"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jeronimomonteiro.es.gov.br/" TargetMode="External"/><Relationship Id="rId18" Type="http://schemas.openxmlformats.org/officeDocument/2006/relationships/hyperlink" Target="https://jeronimomonteiro-es.portaltp.com.br/consultas/detalhes/servidor.aspx" TargetMode="External"/><Relationship Id="rId26" Type="http://schemas.openxmlformats.org/officeDocument/2006/relationships/hyperlink" Target="https://jeronimomonteiro-es.portaltp.com.br/consultas/despesas/passagens.aspx" TargetMode="External"/><Relationship Id="rId39" Type="http://schemas.openxmlformats.org/officeDocument/2006/relationships/hyperlink" Target="https://jeronimomonteiro-es.portaltp.com.br/consultas/documentos.aspx?id=91" TargetMode="External"/><Relationship Id="rId21" Type="http://schemas.openxmlformats.org/officeDocument/2006/relationships/hyperlink" Target="https://jeronimomonteiro-es.portaltp.com.br/consultas/documentos.aspx?id=61" TargetMode="External"/><Relationship Id="rId34" Type="http://schemas.openxmlformats.org/officeDocument/2006/relationships/hyperlink" Target="https://jeronimomonteiro-es.portaltp.com.br/consultas/repasses/conveniosrecebidos.aspx" TargetMode="External"/><Relationship Id="rId42" Type="http://schemas.openxmlformats.org/officeDocument/2006/relationships/hyperlink" Target="https://s3.amazonaws.com/el.com.br/portal/uploads/1916/arquivos/95AA8216BD4A1850B42E43A813AEA409.pdf" TargetMode="External"/><Relationship Id="rId47" Type="http://schemas.openxmlformats.org/officeDocument/2006/relationships/hyperlink" Target="https://jeronimomonteiro-es.portaltp.com.br/consultas/documentos.aspx?id=5" TargetMode="External"/><Relationship Id="rId50" Type="http://schemas.openxmlformats.org/officeDocument/2006/relationships/hyperlink" Target="https://jeronimomonteiro-es.portaltp.com.br/consultas/documentos.aspx?id=606" TargetMode="External"/><Relationship Id="rId7" Type="http://schemas.openxmlformats.org/officeDocument/2006/relationships/hyperlink" Target="https://www.jeronimomonteiro.es.gov.br/" TargetMode="External"/><Relationship Id="rId2" Type="http://schemas.openxmlformats.org/officeDocument/2006/relationships/hyperlink" Target="https://www.jeronimomonteiro.es.gov.br/bus_ava.aspx?search=conflito+de+interesse&amp;f=&amp;t=&amp;m=1&amp;c=" TargetMode="External"/><Relationship Id="rId16" Type="http://schemas.openxmlformats.org/officeDocument/2006/relationships/hyperlink" Target="https://jeronimomonteiro-es.portaltp.com.br/consultas/documentos.aspx?id=955" TargetMode="External"/><Relationship Id="rId29" Type="http://schemas.openxmlformats.org/officeDocument/2006/relationships/hyperlink" Target="https://jeronimomonteiro-es.portaltp.com.br/consultas/receitas/receitaslancadastrb.aspx" TargetMode="External"/><Relationship Id="rId11" Type="http://schemas.openxmlformats.org/officeDocument/2006/relationships/hyperlink" Target="https://www.jeronimomonteiro.es.gov.br/servico-de-informacao-ao-cidadao" TargetMode="External"/><Relationship Id="rId24" Type="http://schemas.openxmlformats.org/officeDocument/2006/relationships/hyperlink" Target="https://jeronimomonteiro-es.portaltp.com.br/consultas/pessoal/servidores.aspx" TargetMode="External"/><Relationship Id="rId32" Type="http://schemas.openxmlformats.org/officeDocument/2006/relationships/hyperlink" Target="https://jeronimomonteiro-es.portaltp.com.br/consultas/documentos.aspx?id=509" TargetMode="External"/><Relationship Id="rId37" Type="http://schemas.openxmlformats.org/officeDocument/2006/relationships/hyperlink" Target="https://www.jeronimomonteiro.es.gov.br/downloads/categoria/contratos/20" TargetMode="External"/><Relationship Id="rId40" Type="http://schemas.openxmlformats.org/officeDocument/2006/relationships/hyperlink" Target="https://jeronimomonteiro-es.portaltp.com.br/consultas/bens/imoveis.aspx" TargetMode="External"/><Relationship Id="rId45" Type="http://schemas.openxmlformats.org/officeDocument/2006/relationships/hyperlink" Target="https://jeronimomonteiro-es.portaltp.com.br/consultas/documentos.aspx?id=466" TargetMode="External"/><Relationship Id="rId53" Type="http://schemas.openxmlformats.org/officeDocument/2006/relationships/hyperlink" Target="https://www.jeronimomonteiro.es.gov.br/detalhe-da-materia/info/audiencia-publica-virtual/27478" TargetMode="External"/><Relationship Id="rId5" Type="http://schemas.openxmlformats.org/officeDocument/2006/relationships/hyperlink" Target="https://www.jeronimomonteiro.es.gov.br/" TargetMode="External"/><Relationship Id="rId10" Type="http://schemas.openxmlformats.org/officeDocument/2006/relationships/hyperlink" Target="https://www.jeronimomonteiro.es.gov.br/abrir_arquivo.aspx?cdLocal=12&amp;arquivo=%7B7CC8EEAC-BA8E-E661-5B68-11B6A1A63C0D%7D.pdf" TargetMode="External"/><Relationship Id="rId19" Type="http://schemas.openxmlformats.org/officeDocument/2006/relationships/hyperlink" Target="https://s3.amazonaws.com/el.com.br/portal/uploads/1916/arquivos/FF6EAEB823889F9787C55F6A4947EBC0.pdf" TargetMode="External"/><Relationship Id="rId31" Type="http://schemas.openxmlformats.org/officeDocument/2006/relationships/hyperlink" Target="https://jeronimomonteiro-es.portaltp.com.br/consultas/detalhes/liquidacao.aspx?id=9D532C76D1184EB9BDDE5821F080969A%7C0002857/2023" TargetMode="External"/><Relationship Id="rId44" Type="http://schemas.openxmlformats.org/officeDocument/2006/relationships/hyperlink" Target="https://jeronimomonteiro-es.portaltp.com.br/consultas/despesas/obras.aspx" TargetMode="External"/><Relationship Id="rId52" Type="http://schemas.openxmlformats.org/officeDocument/2006/relationships/hyperlink" Target="https://www.jeronimomonteiro.es.gov.br/materias/tipo/noticias/110" TargetMode="External"/><Relationship Id="rId4" Type="http://schemas.openxmlformats.org/officeDocument/2006/relationships/hyperlink" Target="https://www.jeronimomonteiro.es.gov.br/arquivo/legislacao/decretos_6775_2021" TargetMode="External"/><Relationship Id="rId9" Type="http://schemas.openxmlformats.org/officeDocument/2006/relationships/hyperlink" Target="https://www.jeronimomonteiro.es.gov.br/ouvidoria-envio-de-manifestacao" TargetMode="External"/><Relationship Id="rId14" Type="http://schemas.openxmlformats.org/officeDocument/2006/relationships/hyperlink" Target="https://jeronimomonteiro-es.portaltp.com.br/consultas/painel.aspx" TargetMode="External"/><Relationship Id="rId22" Type="http://schemas.openxmlformats.org/officeDocument/2006/relationships/hyperlink" Target="https://jeronimomonteiro-es.portaltp.com.br/consultas/documentos.aspx?id=1" TargetMode="External"/><Relationship Id="rId27" Type="http://schemas.openxmlformats.org/officeDocument/2006/relationships/hyperlink" Target="https://s3.amazonaws.com/el.com.br/portal/uploads/1916/arquivos/8B1B8F5B8146F34C15D8C33B5AAC7D70.pdf" TargetMode="External"/><Relationship Id="rId30" Type="http://schemas.openxmlformats.org/officeDocument/2006/relationships/hyperlink" Target="https://jeronimomonteiro-es.portaltp.com.br/consultas/orcamento/orcamentodespesas.aspx" TargetMode="External"/><Relationship Id="rId35" Type="http://schemas.openxmlformats.org/officeDocument/2006/relationships/hyperlink" Target="https://jeronimomonteiro-es.portaltp.com.br/consultas/compras/licitacoes.aspx" TargetMode="External"/><Relationship Id="rId43" Type="http://schemas.openxmlformats.org/officeDocument/2006/relationships/hyperlink" Target="http://www.comprasnet.gov.br/seguro/loginPortal.asp" TargetMode="External"/><Relationship Id="rId48" Type="http://schemas.openxmlformats.org/officeDocument/2006/relationships/hyperlink" Target="https://jeronimomonteiro-es.portaltp.com.br/consultas/documentos.aspx?id=512" TargetMode="External"/><Relationship Id="rId8" Type="http://schemas.openxmlformats.org/officeDocument/2006/relationships/hyperlink" Target="https://www.jeronimomonteiro.es.gov.br/" TargetMode="External"/><Relationship Id="rId51" Type="http://schemas.openxmlformats.org/officeDocument/2006/relationships/hyperlink" Target="https://www.jeronimomonteiro.es.gov.br/" TargetMode="External"/><Relationship Id="rId3" Type="http://schemas.openxmlformats.org/officeDocument/2006/relationships/hyperlink" Target="https://www.jeronimomonteiro.es.gov.br/bus_ava.aspx?search=prote%c3%a7%c3%a3o+ao+denunciante&amp;f=&amp;t=&amp;m=1&amp;c=" TargetMode="External"/><Relationship Id="rId12" Type="http://schemas.openxmlformats.org/officeDocument/2006/relationships/hyperlink" Target="https://www.jeronimomonteiro.es.gov.br/ouvidoria" TargetMode="External"/><Relationship Id="rId17" Type="http://schemas.openxmlformats.org/officeDocument/2006/relationships/hyperlink" Target="https://www.jeronimomonteiro.es.gov.br/arquivo/download/219556/categoria/41/organograma_da_estrutura_interna_do_poder_executiv" TargetMode="External"/><Relationship Id="rId25" Type="http://schemas.openxmlformats.org/officeDocument/2006/relationships/hyperlink" Target="https://jeronimomonteiro-es.portaltp.com.br/consultas/despesas/diarias.aspx" TargetMode="External"/><Relationship Id="rId33" Type="http://schemas.openxmlformats.org/officeDocument/2006/relationships/hyperlink" Target="https://jeronimomonteiro-es.portaltp.com.br/consultas/repasses/conveniosrecebidos.aspx" TargetMode="External"/><Relationship Id="rId38" Type="http://schemas.openxmlformats.org/officeDocument/2006/relationships/hyperlink" Target="https://www.jeronimomonteiro.es.gov.br/downloads/categoria/contratos/20" TargetMode="External"/><Relationship Id="rId46" Type="http://schemas.openxmlformats.org/officeDocument/2006/relationships/hyperlink" Target="https://jeronimomonteiro-es.portaltp.com.br/consultas/documentos.aspx?id=4" TargetMode="External"/><Relationship Id="rId20" Type="http://schemas.openxmlformats.org/officeDocument/2006/relationships/hyperlink" Target="https://jeronimomonteiro-es.portaltp.com.br/consultas/documentos.aspx?id=56" TargetMode="External"/><Relationship Id="rId41" Type="http://schemas.openxmlformats.org/officeDocument/2006/relationships/hyperlink" Target="https://s3.amazonaws.com/el.com.br/portal/uploads/1916/arquivos/95AA8216BD4A1850B42E43A813AEA409.pdf" TargetMode="External"/><Relationship Id="rId54" Type="http://schemas.openxmlformats.org/officeDocument/2006/relationships/hyperlink" Target="https://www.jeronimomonteiro.es.gov.br/detalhe-da-materia/info/audiencia-publica/27484" TargetMode="External"/><Relationship Id="rId1" Type="http://schemas.openxmlformats.org/officeDocument/2006/relationships/hyperlink" Target="https://www.jeronimomonteiro.es.gov.br/arquivo/legislacao/lei_1479_2013" TargetMode="External"/><Relationship Id="rId6" Type="http://schemas.openxmlformats.org/officeDocument/2006/relationships/hyperlink" Target="https://jeronimomonteiro-es.portaltp.com.br/" TargetMode="External"/><Relationship Id="rId15" Type="http://schemas.openxmlformats.org/officeDocument/2006/relationships/hyperlink" Target="https://www.jeronimomonteiro.es.gov.br/arquivo/download/219556/categoria/41/organograma_da_estrutura_interna_do_poder_executiv" TargetMode="External"/><Relationship Id="rId23" Type="http://schemas.openxmlformats.org/officeDocument/2006/relationships/hyperlink" Target="https://s3.amazonaws.com/el.com.br/portal/uploads/1916/arquivos/C4A66271DCB215547E69C7CD6C23F539.pdf" TargetMode="External"/><Relationship Id="rId28" Type="http://schemas.openxmlformats.org/officeDocument/2006/relationships/hyperlink" Target="https://jeronimomonteiro-es.portaltp.com.br/consultas/receitas/execucaoreceitas.aspx" TargetMode="External"/><Relationship Id="rId36" Type="http://schemas.openxmlformats.org/officeDocument/2006/relationships/hyperlink" Target="https://jeronimomonteiro-es.portaltp.com.br/consultas/compras/licitacoes.aspx" TargetMode="External"/><Relationship Id="rId49" Type="http://schemas.openxmlformats.org/officeDocument/2006/relationships/hyperlink" Target="https://jeronimomonteiro-es.portaltp.com.br/consultas/documentos.aspx?id=6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topLeftCell="F1" activePane="topRight" state="frozen"/>
      <selection pane="top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32.375" customWidth="1"/>
    <col min="9" max="9" width="16.5" customWidth="1"/>
  </cols>
  <sheetData>
    <row r="1" spans="1:21" ht="36.75" customHeight="1" x14ac:dyDescent="0.25">
      <c r="A1" s="84" t="s">
        <v>0</v>
      </c>
      <c r="B1" s="85"/>
      <c r="C1" s="85"/>
      <c r="D1" s="85"/>
      <c r="E1" s="85"/>
      <c r="F1" s="85"/>
      <c r="G1" s="85"/>
      <c r="H1" s="85"/>
      <c r="I1" s="85"/>
      <c r="J1" s="1"/>
      <c r="K1" s="1"/>
      <c r="L1" s="1"/>
      <c r="M1" s="1"/>
      <c r="N1" s="1"/>
      <c r="O1" s="1"/>
      <c r="P1" s="1"/>
      <c r="Q1" s="1"/>
      <c r="R1" s="1"/>
      <c r="S1" s="1"/>
      <c r="T1" s="1"/>
      <c r="U1" s="1"/>
    </row>
    <row r="2" spans="1:21" ht="21.75" customHeight="1" x14ac:dyDescent="0.2">
      <c r="A2" s="86" t="s">
        <v>1</v>
      </c>
      <c r="B2" s="85"/>
      <c r="C2" s="85"/>
      <c r="D2" s="85"/>
      <c r="E2" s="85"/>
      <c r="F2" s="85"/>
      <c r="G2" s="85"/>
      <c r="H2" s="85"/>
      <c r="I2" s="85"/>
      <c r="J2" s="2"/>
      <c r="K2" s="2"/>
      <c r="L2" s="2"/>
      <c r="M2" s="2"/>
      <c r="N2" s="2"/>
      <c r="O2" s="2"/>
      <c r="P2" s="2"/>
      <c r="Q2" s="2"/>
      <c r="R2" s="2"/>
      <c r="S2" s="2"/>
      <c r="T2" s="2"/>
      <c r="U2" s="2"/>
    </row>
    <row r="3" spans="1:21" ht="139.5" customHeight="1" x14ac:dyDescent="0.25">
      <c r="A3" s="87" t="s">
        <v>2</v>
      </c>
      <c r="B3" s="88"/>
      <c r="C3" s="88"/>
      <c r="D3" s="88"/>
      <c r="E3" s="88"/>
      <c r="F3" s="88"/>
      <c r="G3" s="88"/>
      <c r="H3" s="88"/>
      <c r="I3" s="88"/>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9" t="s">
        <v>3</v>
      </c>
      <c r="B5" s="90"/>
      <c r="C5" s="90"/>
      <c r="D5" s="91"/>
      <c r="E5" s="92" t="s">
        <v>4</v>
      </c>
      <c r="F5" s="90"/>
      <c r="G5" s="90"/>
      <c r="H5" s="90"/>
      <c r="I5" s="9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5.25" customHeight="1" x14ac:dyDescent="0.2">
      <c r="A9" s="76" t="s">
        <v>13</v>
      </c>
      <c r="B9" s="9" t="s">
        <v>14</v>
      </c>
      <c r="C9" s="10" t="s">
        <v>15</v>
      </c>
      <c r="D9" s="11">
        <v>2</v>
      </c>
      <c r="E9" s="12">
        <v>1</v>
      </c>
      <c r="F9" s="13">
        <f t="shared" ref="F9:F13" si="0">D9*E9</f>
        <v>2</v>
      </c>
      <c r="G9" s="13"/>
      <c r="H9" s="14" t="s">
        <v>16</v>
      </c>
      <c r="I9" s="15">
        <v>45092</v>
      </c>
      <c r="J9" s="16"/>
      <c r="K9" s="16"/>
      <c r="L9" s="16"/>
      <c r="M9" s="16"/>
      <c r="N9" s="16"/>
      <c r="O9" s="16"/>
      <c r="P9" s="16"/>
      <c r="Q9" s="16"/>
      <c r="R9" s="16"/>
      <c r="S9" s="16"/>
      <c r="T9" s="16"/>
      <c r="U9" s="16"/>
    </row>
    <row r="10" spans="1:21" ht="252.75" customHeight="1" x14ac:dyDescent="0.2">
      <c r="A10" s="77"/>
      <c r="B10" s="17" t="s">
        <v>17</v>
      </c>
      <c r="C10" s="18" t="s">
        <v>18</v>
      </c>
      <c r="D10" s="19">
        <v>1</v>
      </c>
      <c r="E10" s="20">
        <v>0.5</v>
      </c>
      <c r="F10" s="13">
        <f t="shared" si="0"/>
        <v>0.5</v>
      </c>
      <c r="G10" s="13"/>
      <c r="H10" s="13" t="s">
        <v>19</v>
      </c>
      <c r="I10" s="21" t="s">
        <v>20</v>
      </c>
      <c r="J10" s="16"/>
      <c r="K10" s="16"/>
      <c r="L10" s="16"/>
      <c r="M10" s="16"/>
      <c r="N10" s="16"/>
      <c r="O10" s="16"/>
      <c r="P10" s="16"/>
      <c r="Q10" s="16"/>
      <c r="R10" s="16"/>
      <c r="S10" s="16"/>
      <c r="T10" s="16"/>
      <c r="U10" s="16"/>
    </row>
    <row r="11" spans="1:21" ht="120" customHeight="1" x14ac:dyDescent="0.2">
      <c r="A11" s="77"/>
      <c r="B11" s="9" t="s">
        <v>21</v>
      </c>
      <c r="C11" s="10" t="s">
        <v>15</v>
      </c>
      <c r="D11" s="19">
        <v>2</v>
      </c>
      <c r="E11" s="20">
        <v>1</v>
      </c>
      <c r="F11" s="13">
        <f t="shared" si="0"/>
        <v>2</v>
      </c>
      <c r="G11" s="13"/>
      <c r="H11" s="14" t="s">
        <v>22</v>
      </c>
      <c r="I11" s="21" t="s">
        <v>20</v>
      </c>
      <c r="J11" s="16"/>
      <c r="K11" s="16"/>
      <c r="L11" s="16"/>
      <c r="M11" s="16"/>
      <c r="N11" s="16"/>
      <c r="O11" s="16"/>
      <c r="P11" s="16"/>
      <c r="Q11" s="16"/>
      <c r="R11" s="16"/>
      <c r="S11" s="16"/>
      <c r="T11" s="16"/>
      <c r="U11" s="16"/>
    </row>
    <row r="12" spans="1:21" ht="171" customHeight="1" x14ac:dyDescent="0.2">
      <c r="A12" s="77"/>
      <c r="B12" s="17" t="s">
        <v>23</v>
      </c>
      <c r="C12" s="18" t="s">
        <v>15</v>
      </c>
      <c r="D12" s="19">
        <v>1</v>
      </c>
      <c r="E12" s="20">
        <v>1</v>
      </c>
      <c r="F12" s="13">
        <f t="shared" si="0"/>
        <v>1</v>
      </c>
      <c r="G12" s="13"/>
      <c r="H12" s="14" t="s">
        <v>24</v>
      </c>
      <c r="I12" s="21" t="s">
        <v>20</v>
      </c>
      <c r="J12" s="16"/>
      <c r="K12" s="16"/>
      <c r="L12" s="16"/>
      <c r="M12" s="16"/>
      <c r="N12" s="16"/>
      <c r="O12" s="16"/>
      <c r="P12" s="16"/>
      <c r="Q12" s="16"/>
      <c r="R12" s="16"/>
      <c r="S12" s="16"/>
      <c r="T12" s="16"/>
      <c r="U12" s="16"/>
    </row>
    <row r="13" spans="1:21" ht="110.25" customHeight="1" x14ac:dyDescent="0.2">
      <c r="A13" s="78"/>
      <c r="B13" s="9" t="s">
        <v>25</v>
      </c>
      <c r="C13" s="10" t="s">
        <v>26</v>
      </c>
      <c r="D13" s="19">
        <v>2</v>
      </c>
      <c r="E13" s="12">
        <v>1</v>
      </c>
      <c r="F13" s="13">
        <f t="shared" si="0"/>
        <v>2</v>
      </c>
      <c r="G13" s="13"/>
      <c r="H13" s="14" t="s">
        <v>27</v>
      </c>
      <c r="I13" s="15">
        <v>45092</v>
      </c>
      <c r="J13" s="16"/>
      <c r="K13" s="16"/>
      <c r="L13" s="16"/>
      <c r="M13" s="16"/>
      <c r="N13" s="16"/>
      <c r="O13" s="16"/>
      <c r="P13" s="16"/>
      <c r="Q13" s="16"/>
      <c r="R13" s="16"/>
      <c r="S13" s="16"/>
      <c r="T13" s="16"/>
      <c r="U13" s="16"/>
    </row>
    <row r="14" spans="1:21" ht="37.5" x14ac:dyDescent="0.25">
      <c r="A14" s="22" t="s">
        <v>28</v>
      </c>
      <c r="B14" s="23"/>
      <c r="C14" s="24"/>
      <c r="D14" s="25">
        <f>SUM(D9:D13)</f>
        <v>8</v>
      </c>
      <c r="E14" s="26"/>
      <c r="F14" s="27">
        <f>SUM(F9:F13)</f>
        <v>7.5</v>
      </c>
      <c r="G14" s="28">
        <f>(F14*100)/D14</f>
        <v>93.75</v>
      </c>
      <c r="H14" s="28"/>
      <c r="I14" s="29"/>
      <c r="J14" s="30"/>
      <c r="K14" s="30"/>
      <c r="L14" s="30"/>
      <c r="M14" s="30"/>
      <c r="N14" s="30"/>
      <c r="O14" s="30"/>
      <c r="P14" s="30"/>
      <c r="Q14" s="30"/>
      <c r="R14" s="30"/>
      <c r="S14" s="30"/>
      <c r="T14" s="30"/>
      <c r="U14" s="30"/>
    </row>
    <row r="15" spans="1:21" ht="15.75" x14ac:dyDescent="0.25">
      <c r="A15" s="16"/>
      <c r="B15" s="30"/>
      <c r="C15" s="30"/>
      <c r="D15" s="31"/>
      <c r="E15" s="32"/>
      <c r="F15" s="31"/>
      <c r="G15" s="31"/>
      <c r="H15" s="31"/>
      <c r="I15" s="31"/>
      <c r="J15" s="30"/>
      <c r="K15" s="30"/>
      <c r="L15" s="30"/>
      <c r="M15" s="30"/>
      <c r="N15" s="30"/>
      <c r="O15" s="30"/>
      <c r="P15" s="30"/>
      <c r="Q15" s="30"/>
      <c r="R15" s="30"/>
      <c r="S15" s="30"/>
      <c r="T15" s="30"/>
      <c r="U15" s="30"/>
    </row>
    <row r="16" spans="1:21" ht="68.25" customHeight="1" x14ac:dyDescent="0.2">
      <c r="A16" s="76" t="s">
        <v>29</v>
      </c>
      <c r="B16" s="9" t="s">
        <v>30</v>
      </c>
      <c r="C16" s="10" t="s">
        <v>15</v>
      </c>
      <c r="D16" s="19">
        <v>2</v>
      </c>
      <c r="E16" s="12">
        <v>1</v>
      </c>
      <c r="F16" s="13">
        <f t="shared" ref="F16:F26" si="1">D16*E16</f>
        <v>2</v>
      </c>
      <c r="G16" s="13"/>
      <c r="H16" s="14" t="s">
        <v>31</v>
      </c>
      <c r="I16" s="15">
        <v>45093</v>
      </c>
      <c r="J16" s="16"/>
      <c r="K16" s="16"/>
      <c r="L16" s="16"/>
      <c r="M16" s="16"/>
      <c r="N16" s="16"/>
      <c r="O16" s="16"/>
      <c r="P16" s="16"/>
      <c r="Q16" s="16"/>
      <c r="R16" s="16"/>
      <c r="S16" s="16"/>
      <c r="T16" s="16"/>
      <c r="U16" s="16"/>
    </row>
    <row r="17" spans="1:21" ht="65.25" customHeight="1" x14ac:dyDescent="0.2">
      <c r="A17" s="77"/>
      <c r="B17" s="17" t="s">
        <v>32</v>
      </c>
      <c r="C17" s="18" t="s">
        <v>15</v>
      </c>
      <c r="D17" s="19">
        <v>1</v>
      </c>
      <c r="E17" s="12">
        <v>1</v>
      </c>
      <c r="F17" s="13">
        <f t="shared" si="1"/>
        <v>1</v>
      </c>
      <c r="G17" s="13"/>
      <c r="H17" s="14" t="s">
        <v>33</v>
      </c>
      <c r="I17" s="15">
        <v>45093</v>
      </c>
      <c r="J17" s="16"/>
      <c r="K17" s="16"/>
      <c r="L17" s="16"/>
      <c r="M17" s="16"/>
      <c r="N17" s="16"/>
      <c r="O17" s="16"/>
      <c r="P17" s="16"/>
      <c r="Q17" s="16"/>
      <c r="R17" s="16"/>
      <c r="S17" s="16"/>
      <c r="T17" s="16"/>
      <c r="U17" s="16"/>
    </row>
    <row r="18" spans="1:21" ht="67.5" customHeight="1" x14ac:dyDescent="0.2">
      <c r="A18" s="77"/>
      <c r="B18" s="18" t="s">
        <v>34</v>
      </c>
      <c r="C18" s="18" t="s">
        <v>15</v>
      </c>
      <c r="D18" s="19">
        <v>2</v>
      </c>
      <c r="E18" s="12">
        <v>1</v>
      </c>
      <c r="F18" s="13">
        <f t="shared" si="1"/>
        <v>2</v>
      </c>
      <c r="G18" s="13"/>
      <c r="H18" s="14" t="s">
        <v>31</v>
      </c>
      <c r="I18" s="15">
        <v>45093</v>
      </c>
      <c r="J18" s="16"/>
      <c r="K18" s="16"/>
      <c r="L18" s="16"/>
      <c r="M18" s="16"/>
      <c r="N18" s="16"/>
      <c r="O18" s="16"/>
      <c r="P18" s="16"/>
      <c r="Q18" s="16"/>
      <c r="R18" s="16"/>
      <c r="S18" s="16"/>
      <c r="T18" s="16"/>
      <c r="U18" s="16"/>
    </row>
    <row r="19" spans="1:21" ht="50.25" customHeight="1" x14ac:dyDescent="0.2">
      <c r="A19" s="77"/>
      <c r="B19" s="18" t="s">
        <v>35</v>
      </c>
      <c r="C19" s="18" t="s">
        <v>15</v>
      </c>
      <c r="D19" s="19">
        <v>2</v>
      </c>
      <c r="E19" s="12">
        <v>1</v>
      </c>
      <c r="F19" s="13">
        <f t="shared" si="1"/>
        <v>2</v>
      </c>
      <c r="G19" s="13"/>
      <c r="H19" s="14" t="s">
        <v>31</v>
      </c>
      <c r="I19" s="15">
        <v>45093</v>
      </c>
      <c r="J19" s="16"/>
      <c r="K19" s="16"/>
      <c r="L19" s="16"/>
      <c r="M19" s="16"/>
      <c r="N19" s="16"/>
      <c r="O19" s="16"/>
      <c r="P19" s="16"/>
      <c r="Q19" s="16"/>
      <c r="R19" s="16"/>
      <c r="S19" s="16"/>
      <c r="T19" s="16"/>
      <c r="U19" s="16"/>
    </row>
    <row r="20" spans="1:21" ht="252.75" customHeight="1" x14ac:dyDescent="0.2">
      <c r="A20" s="77"/>
      <c r="B20" s="9" t="s">
        <v>36</v>
      </c>
      <c r="C20" s="10" t="s">
        <v>37</v>
      </c>
      <c r="D20" s="33">
        <v>2</v>
      </c>
      <c r="E20" s="20">
        <v>1</v>
      </c>
      <c r="F20" s="13">
        <f t="shared" si="1"/>
        <v>2</v>
      </c>
      <c r="G20" s="34"/>
      <c r="H20" s="35" t="s">
        <v>38</v>
      </c>
      <c r="I20" s="21" t="s">
        <v>39</v>
      </c>
      <c r="J20" s="16"/>
      <c r="K20" s="16"/>
      <c r="L20" s="16"/>
      <c r="M20" s="16"/>
      <c r="N20" s="16"/>
      <c r="O20" s="16"/>
      <c r="P20" s="16"/>
      <c r="Q20" s="16"/>
      <c r="R20" s="16"/>
      <c r="S20" s="16"/>
      <c r="T20" s="16"/>
      <c r="U20" s="16"/>
    </row>
    <row r="21" spans="1:21" ht="105" customHeight="1" x14ac:dyDescent="0.2">
      <c r="A21" s="77"/>
      <c r="B21" s="9" t="s">
        <v>40</v>
      </c>
      <c r="C21" s="9" t="s">
        <v>41</v>
      </c>
      <c r="D21" s="33">
        <v>2</v>
      </c>
      <c r="E21" s="12">
        <v>0.5</v>
      </c>
      <c r="F21" s="13">
        <f t="shared" si="1"/>
        <v>1</v>
      </c>
      <c r="G21" s="34"/>
      <c r="H21" s="35" t="s">
        <v>42</v>
      </c>
      <c r="I21" s="15">
        <v>45093</v>
      </c>
      <c r="J21" s="16"/>
      <c r="K21" s="16"/>
      <c r="L21" s="16"/>
      <c r="M21" s="16"/>
      <c r="N21" s="16"/>
      <c r="O21" s="16"/>
      <c r="P21" s="16"/>
      <c r="Q21" s="16"/>
      <c r="R21" s="16"/>
      <c r="S21" s="16"/>
      <c r="T21" s="16"/>
      <c r="U21" s="16"/>
    </row>
    <row r="22" spans="1:21" ht="134.25" customHeight="1" x14ac:dyDescent="0.2">
      <c r="A22" s="77"/>
      <c r="B22" s="17" t="s">
        <v>43</v>
      </c>
      <c r="C22" s="18" t="s">
        <v>44</v>
      </c>
      <c r="D22" s="33">
        <v>2</v>
      </c>
      <c r="E22" s="12">
        <v>1</v>
      </c>
      <c r="F22" s="13">
        <f t="shared" si="1"/>
        <v>2</v>
      </c>
      <c r="G22" s="34"/>
      <c r="H22" s="34">
        <v>1</v>
      </c>
      <c r="I22" s="15">
        <v>45093</v>
      </c>
      <c r="J22" s="16"/>
      <c r="K22" s="16"/>
      <c r="L22" s="16"/>
      <c r="M22" s="16"/>
      <c r="N22" s="16"/>
      <c r="O22" s="16"/>
      <c r="P22" s="16"/>
      <c r="Q22" s="16"/>
      <c r="R22" s="16"/>
      <c r="S22" s="16"/>
      <c r="T22" s="16"/>
      <c r="U22" s="16"/>
    </row>
    <row r="23" spans="1:21" ht="89.25" customHeight="1" x14ac:dyDescent="0.2">
      <c r="A23" s="77"/>
      <c r="B23" s="10" t="s">
        <v>45</v>
      </c>
      <c r="C23" s="10" t="s">
        <v>46</v>
      </c>
      <c r="D23" s="36">
        <v>2</v>
      </c>
      <c r="E23" s="12">
        <v>1</v>
      </c>
      <c r="F23" s="13">
        <f t="shared" si="1"/>
        <v>2</v>
      </c>
      <c r="G23" s="13"/>
      <c r="H23" s="14" t="s">
        <v>47</v>
      </c>
      <c r="I23" s="15">
        <v>45093</v>
      </c>
      <c r="J23" s="16"/>
      <c r="K23" s="16"/>
      <c r="L23" s="16"/>
      <c r="M23" s="16"/>
      <c r="N23" s="16"/>
      <c r="O23" s="16"/>
      <c r="P23" s="16"/>
      <c r="Q23" s="16"/>
      <c r="R23" s="16"/>
      <c r="S23" s="16"/>
      <c r="T23" s="16"/>
      <c r="U23" s="16"/>
    </row>
    <row r="24" spans="1:21" ht="111.75" customHeight="1" x14ac:dyDescent="0.2">
      <c r="A24" s="77"/>
      <c r="B24" s="10" t="s">
        <v>48</v>
      </c>
      <c r="C24" s="10" t="s">
        <v>46</v>
      </c>
      <c r="D24" s="36">
        <v>2</v>
      </c>
      <c r="E24" s="12">
        <v>1</v>
      </c>
      <c r="F24" s="13">
        <f t="shared" si="1"/>
        <v>2</v>
      </c>
      <c r="G24" s="13"/>
      <c r="H24" s="14" t="s">
        <v>49</v>
      </c>
      <c r="I24" s="15">
        <v>45093</v>
      </c>
      <c r="J24" s="16"/>
      <c r="K24" s="16"/>
      <c r="L24" s="16"/>
      <c r="M24" s="16"/>
      <c r="N24" s="16"/>
      <c r="O24" s="16"/>
      <c r="P24" s="16"/>
      <c r="Q24" s="16"/>
      <c r="R24" s="16"/>
      <c r="S24" s="16"/>
      <c r="T24" s="16"/>
      <c r="U24" s="16"/>
    </row>
    <row r="25" spans="1:21" ht="409.6" customHeight="1" x14ac:dyDescent="0.2">
      <c r="A25" s="77"/>
      <c r="B25" s="37" t="s">
        <v>50</v>
      </c>
      <c r="C25" s="38" t="s">
        <v>51</v>
      </c>
      <c r="D25" s="36">
        <v>1</v>
      </c>
      <c r="E25" s="39">
        <v>0</v>
      </c>
      <c r="F25" s="13">
        <f t="shared" si="1"/>
        <v>0</v>
      </c>
      <c r="G25" s="13"/>
      <c r="H25" s="14" t="s">
        <v>31</v>
      </c>
      <c r="I25" s="21" t="s">
        <v>52</v>
      </c>
      <c r="J25" s="16"/>
      <c r="K25" s="16"/>
      <c r="L25" s="16"/>
      <c r="M25" s="16"/>
      <c r="N25" s="16"/>
      <c r="O25" s="16"/>
      <c r="P25" s="16"/>
      <c r="Q25" s="16"/>
      <c r="R25" s="16"/>
      <c r="S25" s="16"/>
      <c r="T25" s="16"/>
      <c r="U25" s="16"/>
    </row>
    <row r="26" spans="1:21" ht="98.25" customHeight="1" x14ac:dyDescent="0.2">
      <c r="A26" s="78"/>
      <c r="B26" s="37" t="s">
        <v>53</v>
      </c>
      <c r="C26" s="38" t="s">
        <v>51</v>
      </c>
      <c r="D26" s="36">
        <v>1</v>
      </c>
      <c r="E26" s="12">
        <v>1</v>
      </c>
      <c r="F26" s="13">
        <f t="shared" si="1"/>
        <v>1</v>
      </c>
      <c r="G26" s="13"/>
      <c r="H26" s="14" t="s">
        <v>54</v>
      </c>
      <c r="I26" s="15">
        <v>45093</v>
      </c>
      <c r="J26" s="16"/>
      <c r="K26" s="16"/>
      <c r="L26" s="16"/>
      <c r="M26" s="16"/>
      <c r="N26" s="16"/>
      <c r="O26" s="16"/>
      <c r="P26" s="16"/>
      <c r="Q26" s="16"/>
      <c r="R26" s="16"/>
      <c r="S26" s="16"/>
      <c r="T26" s="16"/>
      <c r="U26" s="16"/>
    </row>
    <row r="27" spans="1:21" ht="15.75" customHeight="1" x14ac:dyDescent="0.3">
      <c r="A27" s="22" t="s">
        <v>55</v>
      </c>
      <c r="B27" s="40"/>
      <c r="C27" s="41"/>
      <c r="D27" s="42">
        <f>SUM(D16:D26)</f>
        <v>19</v>
      </c>
      <c r="E27" s="43"/>
      <c r="F27" s="44">
        <f>SUM(F16:F26)</f>
        <v>17</v>
      </c>
      <c r="G27" s="45">
        <f>(F27*100)/D27</f>
        <v>89.473684210526315</v>
      </c>
      <c r="H27" s="45"/>
      <c r="I27" s="29"/>
      <c r="J27" s="46"/>
      <c r="K27" s="46"/>
      <c r="L27" s="46"/>
      <c r="M27" s="46"/>
      <c r="N27" s="46"/>
      <c r="O27" s="46"/>
      <c r="P27" s="46"/>
      <c r="Q27" s="46"/>
      <c r="R27" s="46"/>
      <c r="S27" s="46"/>
      <c r="T27" s="46"/>
      <c r="U27" s="46"/>
    </row>
    <row r="28" spans="1:21" ht="15.75" customHeight="1" x14ac:dyDescent="0.25">
      <c r="A28" s="16"/>
      <c r="B28" s="30"/>
      <c r="C28" s="30"/>
      <c r="D28" s="31"/>
      <c r="E28" s="32"/>
      <c r="F28" s="31"/>
      <c r="G28" s="31"/>
      <c r="H28" s="31"/>
      <c r="I28" s="31"/>
      <c r="J28" s="30"/>
      <c r="K28" s="30"/>
      <c r="L28" s="30"/>
      <c r="M28" s="30"/>
      <c r="N28" s="30"/>
      <c r="O28" s="30"/>
      <c r="P28" s="30"/>
      <c r="Q28" s="30"/>
      <c r="R28" s="30"/>
      <c r="S28" s="30"/>
      <c r="T28" s="30"/>
      <c r="U28" s="30"/>
    </row>
    <row r="29" spans="1:21" ht="101.25" customHeight="1" x14ac:dyDescent="0.25">
      <c r="A29" s="79" t="s">
        <v>56</v>
      </c>
      <c r="B29" s="9" t="s">
        <v>57</v>
      </c>
      <c r="C29" s="18" t="s">
        <v>58</v>
      </c>
      <c r="D29" s="47">
        <v>2</v>
      </c>
      <c r="E29" s="12">
        <v>1</v>
      </c>
      <c r="F29" s="48">
        <f>D29*E29</f>
        <v>2</v>
      </c>
      <c r="G29" s="48"/>
      <c r="H29" s="49" t="s">
        <v>59</v>
      </c>
      <c r="I29" s="50">
        <v>45100</v>
      </c>
      <c r="J29" s="30"/>
      <c r="K29" s="30"/>
      <c r="L29" s="30"/>
      <c r="M29" s="30"/>
      <c r="N29" s="30"/>
      <c r="O29" s="30"/>
      <c r="P29" s="30"/>
      <c r="Q29" s="30"/>
      <c r="R29" s="30"/>
      <c r="S29" s="30"/>
      <c r="T29" s="30"/>
      <c r="U29" s="30"/>
    </row>
    <row r="30" spans="1:21" ht="226.5" customHeight="1" x14ac:dyDescent="0.25">
      <c r="A30" s="80"/>
      <c r="B30" s="17" t="s">
        <v>60</v>
      </c>
      <c r="C30" s="18" t="s">
        <v>61</v>
      </c>
      <c r="D30" s="51">
        <v>2</v>
      </c>
      <c r="E30" s="20">
        <v>1</v>
      </c>
      <c r="F30" s="48">
        <v>0.5</v>
      </c>
      <c r="G30" s="48"/>
      <c r="H30" s="49" t="s">
        <v>62</v>
      </c>
      <c r="I30" s="39" t="s">
        <v>63</v>
      </c>
      <c r="J30" s="30"/>
      <c r="K30" s="30"/>
      <c r="L30" s="30"/>
      <c r="M30" s="30"/>
      <c r="N30" s="30"/>
      <c r="O30" s="30"/>
      <c r="P30" s="30"/>
      <c r="Q30" s="30"/>
      <c r="R30" s="30"/>
      <c r="S30" s="30"/>
      <c r="T30" s="30"/>
      <c r="U30" s="30"/>
    </row>
    <row r="31" spans="1:21" ht="102" customHeight="1" x14ac:dyDescent="0.25">
      <c r="A31" s="80"/>
      <c r="B31" s="17" t="s">
        <v>64</v>
      </c>
      <c r="C31" s="18" t="s">
        <v>15</v>
      </c>
      <c r="D31" s="51">
        <v>2</v>
      </c>
      <c r="E31" s="12">
        <v>1</v>
      </c>
      <c r="F31" s="48">
        <f t="shared" ref="F31:F38" si="2">D31*E31</f>
        <v>2</v>
      </c>
      <c r="G31" s="48"/>
      <c r="H31" s="48" t="s">
        <v>65</v>
      </c>
      <c r="I31" s="50">
        <v>45100</v>
      </c>
      <c r="J31" s="30"/>
      <c r="K31" s="30"/>
      <c r="L31" s="30"/>
      <c r="M31" s="30"/>
      <c r="N31" s="30"/>
      <c r="O31" s="30"/>
      <c r="P31" s="30"/>
      <c r="Q31" s="30"/>
      <c r="R31" s="30"/>
      <c r="S31" s="30"/>
      <c r="T31" s="30"/>
      <c r="U31" s="30"/>
    </row>
    <row r="32" spans="1:21" ht="111.75" customHeight="1" x14ac:dyDescent="0.25">
      <c r="A32" s="80"/>
      <c r="B32" s="17" t="s">
        <v>66</v>
      </c>
      <c r="C32" s="18" t="s">
        <v>67</v>
      </c>
      <c r="D32" s="51">
        <v>2</v>
      </c>
      <c r="E32" s="12">
        <v>1</v>
      </c>
      <c r="F32" s="48">
        <f t="shared" si="2"/>
        <v>2</v>
      </c>
      <c r="G32" s="48"/>
      <c r="H32" s="49" t="s">
        <v>59</v>
      </c>
      <c r="I32" s="50">
        <v>45100</v>
      </c>
      <c r="J32" s="30"/>
      <c r="K32" s="30"/>
      <c r="L32" s="30"/>
      <c r="M32" s="30"/>
      <c r="N32" s="30"/>
      <c r="O32" s="30"/>
      <c r="P32" s="30"/>
      <c r="Q32" s="30"/>
      <c r="R32" s="30"/>
      <c r="S32" s="30"/>
      <c r="T32" s="30"/>
      <c r="U32" s="30"/>
    </row>
    <row r="33" spans="1:21" ht="409.5" customHeight="1" x14ac:dyDescent="0.25">
      <c r="A33" s="80"/>
      <c r="B33" s="9" t="s">
        <v>68</v>
      </c>
      <c r="C33" s="10" t="s">
        <v>15</v>
      </c>
      <c r="D33" s="47">
        <v>2</v>
      </c>
      <c r="E33" s="52">
        <v>1</v>
      </c>
      <c r="F33" s="48">
        <f t="shared" si="2"/>
        <v>2</v>
      </c>
      <c r="G33" s="48"/>
      <c r="H33" s="49" t="s">
        <v>69</v>
      </c>
      <c r="I33" s="39" t="s">
        <v>70</v>
      </c>
      <c r="J33" s="30"/>
      <c r="K33" s="30"/>
      <c r="L33" s="30"/>
      <c r="M33" s="30"/>
      <c r="N33" s="30"/>
      <c r="O33" s="30"/>
      <c r="P33" s="30"/>
      <c r="Q33" s="30"/>
      <c r="R33" s="30"/>
      <c r="S33" s="30"/>
      <c r="T33" s="30"/>
      <c r="U33" s="30"/>
    </row>
    <row r="34" spans="1:21" ht="61.5" customHeight="1" x14ac:dyDescent="0.25">
      <c r="A34" s="80"/>
      <c r="B34" s="17" t="s">
        <v>71</v>
      </c>
      <c r="C34" s="18" t="s">
        <v>15</v>
      </c>
      <c r="D34" s="51">
        <v>1</v>
      </c>
      <c r="E34" s="12">
        <v>1</v>
      </c>
      <c r="F34" s="48">
        <f t="shared" si="2"/>
        <v>1</v>
      </c>
      <c r="G34" s="48"/>
      <c r="H34" s="49" t="s">
        <v>72</v>
      </c>
      <c r="I34" s="50">
        <v>45100</v>
      </c>
      <c r="J34" s="30"/>
      <c r="K34" s="30"/>
      <c r="L34" s="30"/>
      <c r="M34" s="30"/>
      <c r="N34" s="30"/>
      <c r="O34" s="30"/>
      <c r="P34" s="30"/>
      <c r="Q34" s="30"/>
      <c r="R34" s="30"/>
      <c r="S34" s="30"/>
      <c r="T34" s="30"/>
      <c r="U34" s="30"/>
    </row>
    <row r="35" spans="1:21" ht="77.25" customHeight="1" x14ac:dyDescent="0.25">
      <c r="A35" s="80"/>
      <c r="B35" s="17" t="s">
        <v>73</v>
      </c>
      <c r="C35" s="18" t="s">
        <v>74</v>
      </c>
      <c r="D35" s="51">
        <v>2</v>
      </c>
      <c r="E35" s="12">
        <v>1</v>
      </c>
      <c r="F35" s="48">
        <f t="shared" si="2"/>
        <v>2</v>
      </c>
      <c r="G35" s="48"/>
      <c r="H35" s="49" t="s">
        <v>75</v>
      </c>
      <c r="I35" s="50">
        <v>45100</v>
      </c>
      <c r="J35" s="30"/>
      <c r="K35" s="30"/>
      <c r="L35" s="30"/>
      <c r="M35" s="30"/>
      <c r="N35" s="30"/>
      <c r="O35" s="30"/>
      <c r="P35" s="30"/>
      <c r="Q35" s="30"/>
      <c r="R35" s="30"/>
      <c r="S35" s="30"/>
      <c r="T35" s="30"/>
      <c r="U35" s="30"/>
    </row>
    <row r="36" spans="1:21" ht="93" customHeight="1" x14ac:dyDescent="0.25">
      <c r="A36" s="80"/>
      <c r="B36" s="17" t="s">
        <v>76</v>
      </c>
      <c r="C36" s="18" t="s">
        <v>15</v>
      </c>
      <c r="D36" s="51">
        <v>1</v>
      </c>
      <c r="E36" s="12">
        <v>1</v>
      </c>
      <c r="F36" s="48">
        <f t="shared" si="2"/>
        <v>1</v>
      </c>
      <c r="G36" s="48"/>
      <c r="H36" s="49" t="s">
        <v>77</v>
      </c>
      <c r="I36" s="50">
        <v>45100</v>
      </c>
      <c r="J36" s="30"/>
      <c r="K36" s="30"/>
      <c r="L36" s="30"/>
      <c r="M36" s="30"/>
      <c r="N36" s="30"/>
      <c r="O36" s="30"/>
      <c r="P36" s="30"/>
      <c r="Q36" s="30"/>
      <c r="R36" s="30"/>
      <c r="S36" s="30"/>
      <c r="T36" s="30"/>
      <c r="U36" s="30"/>
    </row>
    <row r="37" spans="1:21" ht="71.25" customHeight="1" x14ac:dyDescent="0.25">
      <c r="A37" s="80"/>
      <c r="B37" s="9" t="s">
        <v>78</v>
      </c>
      <c r="C37" s="10" t="s">
        <v>15</v>
      </c>
      <c r="D37" s="47">
        <v>1</v>
      </c>
      <c r="E37" s="12">
        <v>0</v>
      </c>
      <c r="F37" s="48">
        <f t="shared" si="2"/>
        <v>0</v>
      </c>
      <c r="G37" s="48"/>
      <c r="H37" s="49" t="s">
        <v>79</v>
      </c>
      <c r="I37" s="50">
        <v>45100</v>
      </c>
      <c r="J37" s="30"/>
      <c r="K37" s="30"/>
      <c r="L37" s="30"/>
      <c r="M37" s="30"/>
      <c r="N37" s="30"/>
      <c r="O37" s="30"/>
      <c r="P37" s="30"/>
      <c r="Q37" s="30"/>
      <c r="R37" s="30"/>
      <c r="S37" s="30"/>
      <c r="T37" s="30"/>
      <c r="U37" s="30"/>
    </row>
    <row r="38" spans="1:21" ht="15.75" customHeight="1" x14ac:dyDescent="0.25">
      <c r="A38" s="81"/>
      <c r="B38" s="9" t="s">
        <v>80</v>
      </c>
      <c r="C38" s="10" t="s">
        <v>15</v>
      </c>
      <c r="D38" s="47">
        <v>2</v>
      </c>
      <c r="E38" s="12">
        <v>1</v>
      </c>
      <c r="F38" s="48">
        <f t="shared" si="2"/>
        <v>2</v>
      </c>
      <c r="G38" s="48"/>
      <c r="H38" s="49" t="s">
        <v>81</v>
      </c>
      <c r="I38" s="50">
        <v>45100</v>
      </c>
      <c r="J38" s="30"/>
      <c r="K38" s="30"/>
      <c r="L38" s="30"/>
      <c r="M38" s="30"/>
      <c r="N38" s="30"/>
      <c r="O38" s="30"/>
      <c r="P38" s="30"/>
      <c r="Q38" s="30"/>
      <c r="R38" s="30"/>
      <c r="S38" s="30"/>
      <c r="T38" s="30"/>
      <c r="U38" s="30"/>
    </row>
    <row r="39" spans="1:21" ht="15.75" customHeight="1" x14ac:dyDescent="0.3">
      <c r="A39" s="82" t="s">
        <v>82</v>
      </c>
      <c r="B39" s="83"/>
      <c r="C39" s="53"/>
      <c r="D39" s="54">
        <f>SUM(D29:D38)</f>
        <v>17</v>
      </c>
      <c r="E39" s="43"/>
      <c r="F39" s="55">
        <f>SUM(F29:F38)</f>
        <v>14.5</v>
      </c>
      <c r="G39" s="56">
        <f>(F39*100)/D39</f>
        <v>85.294117647058826</v>
      </c>
      <c r="H39" s="56"/>
      <c r="I39" s="29"/>
      <c r="J39" s="57"/>
      <c r="K39" s="57"/>
      <c r="L39" s="57"/>
      <c r="M39" s="57"/>
      <c r="N39" s="57"/>
      <c r="O39" s="57"/>
      <c r="P39" s="57"/>
      <c r="Q39" s="57"/>
      <c r="R39" s="57"/>
      <c r="S39" s="57"/>
      <c r="T39" s="57"/>
      <c r="U39" s="57"/>
    </row>
    <row r="40" spans="1:21" ht="15.75" customHeight="1" x14ac:dyDescent="0.25">
      <c r="A40" s="16"/>
      <c r="B40" s="30"/>
      <c r="C40" s="30"/>
      <c r="D40" s="31"/>
      <c r="E40" s="32"/>
      <c r="F40" s="31"/>
      <c r="G40" s="31"/>
      <c r="H40" s="31"/>
      <c r="I40" s="31"/>
      <c r="J40" s="30"/>
      <c r="K40" s="30"/>
      <c r="L40" s="30"/>
      <c r="M40" s="30"/>
      <c r="N40" s="30"/>
      <c r="O40" s="30"/>
      <c r="P40" s="30"/>
      <c r="Q40" s="30"/>
      <c r="R40" s="30"/>
      <c r="S40" s="30"/>
      <c r="T40" s="30"/>
      <c r="U40" s="30"/>
    </row>
    <row r="41" spans="1:21" ht="180" customHeight="1" x14ac:dyDescent="0.25">
      <c r="A41" s="79" t="s">
        <v>83</v>
      </c>
      <c r="B41" s="10" t="s">
        <v>84</v>
      </c>
      <c r="C41" s="10" t="s">
        <v>85</v>
      </c>
      <c r="D41" s="47">
        <v>2</v>
      </c>
      <c r="E41" s="12">
        <v>1</v>
      </c>
      <c r="F41" s="48">
        <f t="shared" ref="F41:F65" si="3">D41*E41</f>
        <v>2</v>
      </c>
      <c r="G41" s="48"/>
      <c r="H41" s="49" t="s">
        <v>86</v>
      </c>
      <c r="I41" s="15">
        <v>45111</v>
      </c>
      <c r="J41" s="30"/>
      <c r="K41" s="30"/>
      <c r="L41" s="30"/>
      <c r="M41" s="30"/>
      <c r="N41" s="30"/>
      <c r="O41" s="30"/>
      <c r="P41" s="30"/>
      <c r="Q41" s="30"/>
      <c r="R41" s="30"/>
      <c r="S41" s="30"/>
      <c r="T41" s="30"/>
      <c r="U41" s="30"/>
    </row>
    <row r="42" spans="1:21" ht="199.5" customHeight="1" x14ac:dyDescent="0.25">
      <c r="A42" s="80"/>
      <c r="B42" s="18" t="s">
        <v>87</v>
      </c>
      <c r="C42" s="10" t="s">
        <v>85</v>
      </c>
      <c r="D42" s="51">
        <v>2</v>
      </c>
      <c r="E42" s="12">
        <v>1</v>
      </c>
      <c r="F42" s="48">
        <f t="shared" si="3"/>
        <v>2</v>
      </c>
      <c r="G42" s="48"/>
      <c r="H42" s="49" t="s">
        <v>88</v>
      </c>
      <c r="I42" s="50">
        <v>45111</v>
      </c>
      <c r="J42" s="30"/>
      <c r="K42" s="30"/>
      <c r="L42" s="30"/>
      <c r="M42" s="30"/>
      <c r="N42" s="30"/>
      <c r="O42" s="30"/>
      <c r="P42" s="30"/>
      <c r="Q42" s="30"/>
      <c r="R42" s="30"/>
      <c r="S42" s="30"/>
      <c r="T42" s="30"/>
      <c r="U42" s="30"/>
    </row>
    <row r="43" spans="1:21" ht="321.75" customHeight="1" x14ac:dyDescent="0.25">
      <c r="A43" s="80"/>
      <c r="B43" s="18" t="s">
        <v>89</v>
      </c>
      <c r="C43" s="10" t="s">
        <v>85</v>
      </c>
      <c r="D43" s="58">
        <v>2</v>
      </c>
      <c r="E43" s="20">
        <v>1</v>
      </c>
      <c r="F43" s="48">
        <f t="shared" si="3"/>
        <v>2</v>
      </c>
      <c r="G43" s="48"/>
      <c r="H43" s="49" t="s">
        <v>90</v>
      </c>
      <c r="I43" s="39" t="s">
        <v>91</v>
      </c>
      <c r="J43" s="30"/>
      <c r="K43" s="30"/>
      <c r="L43" s="30"/>
      <c r="M43" s="30"/>
      <c r="N43" s="30"/>
      <c r="O43" s="30"/>
      <c r="P43" s="30"/>
      <c r="Q43" s="30"/>
      <c r="R43" s="30"/>
      <c r="S43" s="30"/>
      <c r="T43" s="30"/>
      <c r="U43" s="30"/>
    </row>
    <row r="44" spans="1:21" ht="175.5" customHeight="1" x14ac:dyDescent="0.25">
      <c r="A44" s="80"/>
      <c r="B44" s="18" t="s">
        <v>92</v>
      </c>
      <c r="C44" s="10" t="s">
        <v>85</v>
      </c>
      <c r="D44" s="58">
        <v>2</v>
      </c>
      <c r="E44" s="12">
        <v>1</v>
      </c>
      <c r="F44" s="48">
        <f t="shared" si="3"/>
        <v>2</v>
      </c>
      <c r="G44" s="48"/>
      <c r="H44" s="49" t="s">
        <v>93</v>
      </c>
      <c r="I44" s="50">
        <v>45111</v>
      </c>
      <c r="J44" s="30"/>
      <c r="K44" s="30"/>
      <c r="L44" s="30"/>
      <c r="M44" s="30"/>
      <c r="N44" s="30"/>
      <c r="O44" s="30"/>
      <c r="P44" s="30"/>
      <c r="Q44" s="30"/>
      <c r="R44" s="30"/>
      <c r="S44" s="30"/>
      <c r="T44" s="30"/>
      <c r="U44" s="30"/>
    </row>
    <row r="45" spans="1:21" ht="15.75" customHeight="1" x14ac:dyDescent="0.25">
      <c r="A45" s="80"/>
      <c r="B45" s="18" t="s">
        <v>94</v>
      </c>
      <c r="C45" s="10" t="s">
        <v>85</v>
      </c>
      <c r="D45" s="51">
        <v>2</v>
      </c>
      <c r="E45" s="12">
        <v>1</v>
      </c>
      <c r="F45" s="48">
        <f t="shared" si="3"/>
        <v>2</v>
      </c>
      <c r="G45" s="48"/>
      <c r="H45" s="49" t="s">
        <v>95</v>
      </c>
      <c r="I45" s="50">
        <v>45111</v>
      </c>
      <c r="J45" s="30"/>
      <c r="K45" s="30"/>
      <c r="L45" s="30"/>
      <c r="M45" s="30"/>
      <c r="N45" s="30"/>
      <c r="O45" s="30"/>
      <c r="P45" s="30"/>
      <c r="Q45" s="30"/>
      <c r="R45" s="30"/>
      <c r="S45" s="30"/>
      <c r="T45" s="30"/>
      <c r="U45" s="30"/>
    </row>
    <row r="46" spans="1:21" ht="70.5" customHeight="1" x14ac:dyDescent="0.25">
      <c r="A46" s="80"/>
      <c r="B46" s="10" t="s">
        <v>96</v>
      </c>
      <c r="C46" s="10" t="s">
        <v>97</v>
      </c>
      <c r="D46" s="51">
        <v>2</v>
      </c>
      <c r="E46" s="12">
        <v>1</v>
      </c>
      <c r="F46" s="48">
        <f t="shared" si="3"/>
        <v>2</v>
      </c>
      <c r="G46" s="48"/>
      <c r="H46" s="49" t="s">
        <v>98</v>
      </c>
      <c r="I46" s="50">
        <v>45111</v>
      </c>
      <c r="J46" s="30"/>
      <c r="K46" s="30"/>
      <c r="L46" s="30"/>
      <c r="M46" s="30"/>
      <c r="N46" s="30"/>
      <c r="O46" s="30"/>
      <c r="P46" s="30"/>
      <c r="Q46" s="30"/>
      <c r="R46" s="30"/>
      <c r="S46" s="30"/>
      <c r="T46" s="30"/>
      <c r="U46" s="30"/>
    </row>
    <row r="47" spans="1:21" ht="165" customHeight="1" x14ac:dyDescent="0.25">
      <c r="A47" s="80"/>
      <c r="B47" s="18" t="s">
        <v>99</v>
      </c>
      <c r="C47" s="10" t="s">
        <v>85</v>
      </c>
      <c r="D47" s="51">
        <v>2</v>
      </c>
      <c r="E47" s="12">
        <v>1</v>
      </c>
      <c r="F47" s="48">
        <f t="shared" si="3"/>
        <v>2</v>
      </c>
      <c r="G47" s="48"/>
      <c r="H47" s="49" t="s">
        <v>100</v>
      </c>
      <c r="I47" s="50">
        <v>45111</v>
      </c>
      <c r="J47" s="30"/>
      <c r="K47" s="30"/>
      <c r="L47" s="30"/>
      <c r="M47" s="30"/>
      <c r="N47" s="30"/>
      <c r="O47" s="30"/>
      <c r="P47" s="30"/>
      <c r="Q47" s="30"/>
      <c r="R47" s="30"/>
      <c r="S47" s="30"/>
      <c r="T47" s="30"/>
      <c r="U47" s="30"/>
    </row>
    <row r="48" spans="1:21" ht="109.5" customHeight="1" x14ac:dyDescent="0.25">
      <c r="A48" s="80"/>
      <c r="B48" s="10" t="s">
        <v>101</v>
      </c>
      <c r="C48" s="10" t="s">
        <v>85</v>
      </c>
      <c r="D48" s="51">
        <v>2</v>
      </c>
      <c r="E48" s="12">
        <v>1</v>
      </c>
      <c r="F48" s="48">
        <f t="shared" si="3"/>
        <v>2</v>
      </c>
      <c r="G48" s="48"/>
      <c r="H48" s="49" t="s">
        <v>102</v>
      </c>
      <c r="I48" s="50">
        <v>45111</v>
      </c>
      <c r="J48" s="30"/>
      <c r="K48" s="30"/>
      <c r="L48" s="30"/>
      <c r="M48" s="30"/>
      <c r="N48" s="30"/>
      <c r="O48" s="30"/>
      <c r="P48" s="30"/>
      <c r="Q48" s="30"/>
      <c r="R48" s="30"/>
      <c r="S48" s="30"/>
      <c r="T48" s="30"/>
      <c r="U48" s="30"/>
    </row>
    <row r="49" spans="1:21" ht="163.5" customHeight="1" x14ac:dyDescent="0.25">
      <c r="A49" s="80"/>
      <c r="B49" s="18" t="s">
        <v>103</v>
      </c>
      <c r="C49" s="10" t="s">
        <v>85</v>
      </c>
      <c r="D49" s="51">
        <v>2</v>
      </c>
      <c r="E49" s="12">
        <v>1</v>
      </c>
      <c r="F49" s="48">
        <f t="shared" si="3"/>
        <v>2</v>
      </c>
      <c r="G49" s="48"/>
      <c r="H49" s="49" t="s">
        <v>104</v>
      </c>
      <c r="I49" s="50">
        <v>45111</v>
      </c>
      <c r="J49" s="30"/>
      <c r="K49" s="30"/>
      <c r="L49" s="30"/>
      <c r="M49" s="30"/>
      <c r="N49" s="30"/>
      <c r="O49" s="30"/>
      <c r="P49" s="30"/>
      <c r="Q49" s="30"/>
      <c r="R49" s="30"/>
      <c r="S49" s="30"/>
      <c r="T49" s="30"/>
      <c r="U49" s="30"/>
    </row>
    <row r="50" spans="1:21" ht="187.5" customHeight="1" x14ac:dyDescent="0.25">
      <c r="A50" s="80"/>
      <c r="B50" s="18" t="s">
        <v>105</v>
      </c>
      <c r="C50" s="10" t="s">
        <v>85</v>
      </c>
      <c r="D50" s="51">
        <v>2</v>
      </c>
      <c r="E50" s="12">
        <v>1</v>
      </c>
      <c r="F50" s="48">
        <f t="shared" si="3"/>
        <v>2</v>
      </c>
      <c r="G50" s="48"/>
      <c r="H50" s="49" t="s">
        <v>106</v>
      </c>
      <c r="I50" s="50">
        <v>45111</v>
      </c>
      <c r="J50" s="30"/>
      <c r="K50" s="30"/>
      <c r="L50" s="30"/>
      <c r="M50" s="30"/>
      <c r="N50" s="30"/>
      <c r="O50" s="30"/>
      <c r="P50" s="30"/>
      <c r="Q50" s="30"/>
      <c r="R50" s="30"/>
      <c r="S50" s="30"/>
      <c r="T50" s="30"/>
      <c r="U50" s="30"/>
    </row>
    <row r="51" spans="1:21" ht="208.5" customHeight="1" x14ac:dyDescent="0.25">
      <c r="A51" s="80"/>
      <c r="B51" s="18" t="s">
        <v>107</v>
      </c>
      <c r="C51" s="10" t="s">
        <v>85</v>
      </c>
      <c r="D51" s="51">
        <v>2</v>
      </c>
      <c r="E51" s="12">
        <v>1</v>
      </c>
      <c r="F51" s="48">
        <f t="shared" si="3"/>
        <v>2</v>
      </c>
      <c r="G51" s="48"/>
      <c r="H51" s="49" t="s">
        <v>106</v>
      </c>
      <c r="I51" s="50">
        <v>45111</v>
      </c>
      <c r="J51" s="30"/>
      <c r="K51" s="30"/>
      <c r="L51" s="30"/>
      <c r="M51" s="30"/>
      <c r="N51" s="30"/>
      <c r="O51" s="30"/>
      <c r="P51" s="30"/>
      <c r="Q51" s="30"/>
      <c r="R51" s="30"/>
      <c r="S51" s="30"/>
      <c r="T51" s="30"/>
      <c r="U51" s="30"/>
    </row>
    <row r="52" spans="1:21" ht="174.75" customHeight="1" x14ac:dyDescent="0.25">
      <c r="A52" s="80"/>
      <c r="B52" s="18" t="s">
        <v>108</v>
      </c>
      <c r="C52" s="10" t="s">
        <v>85</v>
      </c>
      <c r="D52" s="51">
        <v>2</v>
      </c>
      <c r="E52" s="12">
        <v>1</v>
      </c>
      <c r="F52" s="48">
        <f t="shared" si="3"/>
        <v>2</v>
      </c>
      <c r="G52" s="48"/>
      <c r="H52" s="49" t="s">
        <v>109</v>
      </c>
      <c r="I52" s="50">
        <v>45111</v>
      </c>
      <c r="J52" s="30"/>
      <c r="K52" s="30"/>
      <c r="L52" s="30"/>
      <c r="M52" s="30"/>
      <c r="N52" s="30"/>
      <c r="O52" s="30"/>
      <c r="P52" s="30"/>
      <c r="Q52" s="30"/>
      <c r="R52" s="30"/>
      <c r="S52" s="30"/>
      <c r="T52" s="30"/>
      <c r="U52" s="30"/>
    </row>
    <row r="53" spans="1:21" ht="136.5" customHeight="1" x14ac:dyDescent="0.25">
      <c r="A53" s="80"/>
      <c r="B53" s="18" t="s">
        <v>110</v>
      </c>
      <c r="C53" s="18" t="s">
        <v>111</v>
      </c>
      <c r="D53" s="51">
        <v>2</v>
      </c>
      <c r="E53" s="12">
        <v>1</v>
      </c>
      <c r="F53" s="48">
        <f t="shared" si="3"/>
        <v>2</v>
      </c>
      <c r="G53" s="48"/>
      <c r="H53" s="49" t="s">
        <v>109</v>
      </c>
      <c r="I53" s="50">
        <v>45111</v>
      </c>
      <c r="J53" s="30"/>
      <c r="K53" s="30"/>
      <c r="L53" s="30"/>
      <c r="M53" s="30"/>
      <c r="N53" s="30"/>
      <c r="O53" s="30"/>
      <c r="P53" s="30"/>
      <c r="Q53" s="30"/>
      <c r="R53" s="30"/>
      <c r="S53" s="30"/>
      <c r="T53" s="30"/>
      <c r="U53" s="30"/>
    </row>
    <row r="54" spans="1:21" ht="174" customHeight="1" x14ac:dyDescent="0.25">
      <c r="A54" s="80"/>
      <c r="B54" s="18" t="s">
        <v>112</v>
      </c>
      <c r="C54" s="10" t="s">
        <v>85</v>
      </c>
      <c r="D54" s="51">
        <v>2</v>
      </c>
      <c r="E54" s="20">
        <v>0.75</v>
      </c>
      <c r="F54" s="48">
        <f t="shared" si="3"/>
        <v>1.5</v>
      </c>
      <c r="G54" s="48"/>
      <c r="H54" s="59" t="s">
        <v>113</v>
      </c>
      <c r="I54" s="39" t="s">
        <v>114</v>
      </c>
      <c r="J54" s="30"/>
      <c r="K54" s="30"/>
      <c r="L54" s="30"/>
      <c r="M54" s="30"/>
      <c r="N54" s="30"/>
      <c r="O54" s="30"/>
      <c r="P54" s="30"/>
      <c r="Q54" s="30"/>
      <c r="R54" s="30"/>
      <c r="S54" s="30"/>
      <c r="T54" s="30"/>
      <c r="U54" s="30"/>
    </row>
    <row r="55" spans="1:21" ht="150" customHeight="1" x14ac:dyDescent="0.25">
      <c r="A55" s="80"/>
      <c r="B55" s="18" t="s">
        <v>115</v>
      </c>
      <c r="C55" s="18" t="s">
        <v>116</v>
      </c>
      <c r="D55" s="60">
        <v>2</v>
      </c>
      <c r="E55" s="20">
        <v>1</v>
      </c>
      <c r="F55" s="48">
        <f t="shared" si="3"/>
        <v>2</v>
      </c>
      <c r="G55" s="48"/>
      <c r="H55" s="49" t="s">
        <v>113</v>
      </c>
      <c r="I55" s="39" t="s">
        <v>117</v>
      </c>
      <c r="J55" s="30"/>
      <c r="K55" s="30"/>
      <c r="L55" s="30"/>
      <c r="M55" s="30"/>
      <c r="N55" s="30"/>
      <c r="O55" s="30"/>
      <c r="P55" s="30"/>
      <c r="Q55" s="30"/>
      <c r="R55" s="30"/>
      <c r="S55" s="30"/>
      <c r="T55" s="30"/>
      <c r="U55" s="30"/>
    </row>
    <row r="56" spans="1:21" ht="152.25" customHeight="1" x14ac:dyDescent="0.25">
      <c r="A56" s="80"/>
      <c r="B56" s="18" t="s">
        <v>118</v>
      </c>
      <c r="C56" s="18" t="s">
        <v>119</v>
      </c>
      <c r="D56" s="33">
        <v>2</v>
      </c>
      <c r="E56" s="12">
        <v>1</v>
      </c>
      <c r="F56" s="48">
        <f t="shared" si="3"/>
        <v>2</v>
      </c>
      <c r="G56" s="34"/>
      <c r="H56" s="35" t="s">
        <v>120</v>
      </c>
      <c r="I56" s="50">
        <v>45111</v>
      </c>
      <c r="J56" s="30"/>
      <c r="K56" s="30"/>
      <c r="L56" s="30"/>
      <c r="M56" s="30"/>
      <c r="N56" s="30"/>
      <c r="O56" s="30"/>
      <c r="P56" s="30"/>
      <c r="Q56" s="30"/>
      <c r="R56" s="30"/>
      <c r="S56" s="30"/>
      <c r="T56" s="30"/>
      <c r="U56" s="30"/>
    </row>
    <row r="57" spans="1:21" ht="162" customHeight="1" x14ac:dyDescent="0.25">
      <c r="A57" s="80"/>
      <c r="B57" s="18" t="s">
        <v>121</v>
      </c>
      <c r="C57" s="10" t="s">
        <v>85</v>
      </c>
      <c r="D57" s="58">
        <v>2</v>
      </c>
      <c r="E57" s="12">
        <v>1</v>
      </c>
      <c r="F57" s="48">
        <f t="shared" si="3"/>
        <v>2</v>
      </c>
      <c r="G57" s="48"/>
      <c r="H57" s="49" t="s">
        <v>122</v>
      </c>
      <c r="I57" s="50">
        <v>45111</v>
      </c>
      <c r="J57" s="30"/>
      <c r="K57" s="30"/>
      <c r="L57" s="30"/>
      <c r="M57" s="30"/>
      <c r="N57" s="30"/>
      <c r="O57" s="30"/>
      <c r="P57" s="30"/>
      <c r="Q57" s="30"/>
      <c r="R57" s="30"/>
      <c r="S57" s="30"/>
      <c r="T57" s="30"/>
      <c r="U57" s="30"/>
    </row>
    <row r="58" spans="1:21" ht="187.5" customHeight="1" x14ac:dyDescent="0.25">
      <c r="A58" s="80"/>
      <c r="B58" s="18" t="s">
        <v>123</v>
      </c>
      <c r="C58" s="10" t="s">
        <v>85</v>
      </c>
      <c r="D58" s="51">
        <v>2</v>
      </c>
      <c r="E58" s="12">
        <v>1</v>
      </c>
      <c r="F58" s="48">
        <f t="shared" si="3"/>
        <v>2</v>
      </c>
      <c r="G58" s="48"/>
      <c r="H58" s="49" t="s">
        <v>124</v>
      </c>
      <c r="I58" s="50">
        <v>45111</v>
      </c>
      <c r="J58" s="30"/>
      <c r="K58" s="30"/>
      <c r="L58" s="30"/>
      <c r="M58" s="30"/>
      <c r="N58" s="30"/>
      <c r="O58" s="30"/>
      <c r="P58" s="30"/>
      <c r="Q58" s="30"/>
      <c r="R58" s="30"/>
      <c r="S58" s="30"/>
      <c r="T58" s="30"/>
      <c r="U58" s="30"/>
    </row>
    <row r="59" spans="1:21" ht="153.75" customHeight="1" x14ac:dyDescent="0.25">
      <c r="A59" s="80"/>
      <c r="B59" s="18" t="s">
        <v>125</v>
      </c>
      <c r="C59" s="18" t="s">
        <v>126</v>
      </c>
      <c r="D59" s="51">
        <v>2</v>
      </c>
      <c r="E59" s="12">
        <v>0.5</v>
      </c>
      <c r="F59" s="48">
        <f t="shared" si="3"/>
        <v>1</v>
      </c>
      <c r="G59" s="48"/>
      <c r="H59" s="49" t="s">
        <v>124</v>
      </c>
      <c r="I59" s="50">
        <v>45111</v>
      </c>
      <c r="J59" s="30"/>
      <c r="K59" s="30"/>
      <c r="L59" s="30"/>
      <c r="M59" s="30"/>
      <c r="N59" s="30"/>
      <c r="O59" s="30"/>
      <c r="P59" s="30"/>
      <c r="Q59" s="30"/>
      <c r="R59" s="30"/>
      <c r="S59" s="30"/>
      <c r="T59" s="30"/>
      <c r="U59" s="30"/>
    </row>
    <row r="60" spans="1:21" ht="119.25" customHeight="1" x14ac:dyDescent="0.25">
      <c r="A60" s="80"/>
      <c r="B60" s="18" t="s">
        <v>127</v>
      </c>
      <c r="C60" s="18" t="s">
        <v>128</v>
      </c>
      <c r="D60" s="51">
        <v>2</v>
      </c>
      <c r="E60" s="12">
        <v>1</v>
      </c>
      <c r="F60" s="48">
        <f t="shared" si="3"/>
        <v>2</v>
      </c>
      <c r="G60" s="48"/>
      <c r="H60" s="49" t="s">
        <v>129</v>
      </c>
      <c r="I60" s="50">
        <v>45111</v>
      </c>
      <c r="J60" s="30"/>
      <c r="K60" s="30"/>
      <c r="L60" s="30"/>
      <c r="M60" s="30"/>
      <c r="N60" s="30"/>
      <c r="O60" s="30"/>
      <c r="P60" s="30"/>
      <c r="Q60" s="30"/>
      <c r="R60" s="30"/>
      <c r="S60" s="30"/>
      <c r="T60" s="30"/>
      <c r="U60" s="30"/>
    </row>
    <row r="61" spans="1:21" ht="134.25" customHeight="1" x14ac:dyDescent="0.25">
      <c r="A61" s="80"/>
      <c r="B61" s="18" t="s">
        <v>130</v>
      </c>
      <c r="C61" s="18" t="s">
        <v>131</v>
      </c>
      <c r="D61" s="51">
        <v>2</v>
      </c>
      <c r="E61" s="12">
        <v>0.5</v>
      </c>
      <c r="F61" s="48">
        <f t="shared" si="3"/>
        <v>1</v>
      </c>
      <c r="G61" s="48"/>
      <c r="H61" s="49" t="s">
        <v>132</v>
      </c>
      <c r="I61" s="50">
        <v>45111</v>
      </c>
      <c r="J61" s="30"/>
      <c r="K61" s="30"/>
      <c r="L61" s="30"/>
      <c r="M61" s="30"/>
      <c r="N61" s="30"/>
      <c r="O61" s="30"/>
      <c r="P61" s="30"/>
      <c r="Q61" s="30"/>
      <c r="R61" s="30"/>
      <c r="S61" s="30"/>
      <c r="T61" s="30"/>
      <c r="U61" s="30"/>
    </row>
    <row r="62" spans="1:21" ht="168" customHeight="1" x14ac:dyDescent="0.25">
      <c r="A62" s="80"/>
      <c r="B62" s="18" t="s">
        <v>133</v>
      </c>
      <c r="C62" s="18" t="s">
        <v>134</v>
      </c>
      <c r="D62" s="51">
        <v>2</v>
      </c>
      <c r="E62" s="12">
        <v>0</v>
      </c>
      <c r="F62" s="48">
        <f t="shared" si="3"/>
        <v>0</v>
      </c>
      <c r="G62" s="61"/>
      <c r="H62" s="49" t="s">
        <v>135</v>
      </c>
      <c r="I62" s="50">
        <v>45111</v>
      </c>
      <c r="J62" s="30"/>
      <c r="K62" s="30"/>
      <c r="L62" s="30"/>
      <c r="M62" s="30"/>
      <c r="N62" s="30"/>
      <c r="O62" s="30"/>
      <c r="P62" s="30"/>
      <c r="Q62" s="30"/>
      <c r="R62" s="30"/>
      <c r="S62" s="30"/>
      <c r="T62" s="30"/>
      <c r="U62" s="30"/>
    </row>
    <row r="63" spans="1:21" ht="117" customHeight="1" x14ac:dyDescent="0.25">
      <c r="A63" s="80"/>
      <c r="B63" s="18" t="s">
        <v>136</v>
      </c>
      <c r="C63" s="18" t="s">
        <v>15</v>
      </c>
      <c r="D63" s="51">
        <v>1</v>
      </c>
      <c r="E63" s="12">
        <v>1</v>
      </c>
      <c r="F63" s="48">
        <f t="shared" si="3"/>
        <v>1</v>
      </c>
      <c r="G63" s="48"/>
      <c r="H63" s="49" t="s">
        <v>137</v>
      </c>
      <c r="I63" s="50">
        <v>45111</v>
      </c>
      <c r="J63" s="30"/>
      <c r="K63" s="30"/>
      <c r="L63" s="30"/>
      <c r="M63" s="30"/>
      <c r="N63" s="30"/>
      <c r="O63" s="30"/>
      <c r="P63" s="30"/>
      <c r="Q63" s="30"/>
      <c r="R63" s="30"/>
      <c r="S63" s="30"/>
      <c r="T63" s="30"/>
      <c r="U63" s="30"/>
    </row>
    <row r="64" spans="1:21" ht="408" customHeight="1" x14ac:dyDescent="0.25">
      <c r="A64" s="80"/>
      <c r="B64" s="18" t="s">
        <v>138</v>
      </c>
      <c r="C64" s="18" t="s">
        <v>15</v>
      </c>
      <c r="D64" s="51">
        <v>1</v>
      </c>
      <c r="E64" s="39">
        <v>0</v>
      </c>
      <c r="F64" s="48">
        <f t="shared" si="3"/>
        <v>0</v>
      </c>
      <c r="G64" s="48"/>
      <c r="H64" s="49" t="s">
        <v>139</v>
      </c>
      <c r="I64" s="39" t="s">
        <v>140</v>
      </c>
      <c r="J64" s="30"/>
      <c r="K64" s="30"/>
      <c r="L64" s="30"/>
      <c r="M64" s="30"/>
      <c r="N64" s="30"/>
      <c r="O64" s="30"/>
      <c r="P64" s="30"/>
      <c r="Q64" s="30"/>
      <c r="R64" s="30"/>
      <c r="S64" s="30"/>
      <c r="T64" s="30"/>
      <c r="U64" s="30"/>
    </row>
    <row r="65" spans="1:21" ht="102.75" customHeight="1" x14ac:dyDescent="0.25">
      <c r="A65" s="81"/>
      <c r="B65" s="18" t="s">
        <v>141</v>
      </c>
      <c r="C65" s="18" t="s">
        <v>15</v>
      </c>
      <c r="D65" s="51">
        <v>1</v>
      </c>
      <c r="E65" s="12">
        <v>1</v>
      </c>
      <c r="F65" s="48">
        <f t="shared" si="3"/>
        <v>1</v>
      </c>
      <c r="G65" s="48"/>
      <c r="H65" s="49" t="s">
        <v>142</v>
      </c>
      <c r="I65" s="50">
        <v>45111</v>
      </c>
      <c r="J65" s="30"/>
      <c r="K65" s="30"/>
      <c r="L65" s="30"/>
      <c r="M65" s="30"/>
      <c r="N65" s="30"/>
      <c r="O65" s="30"/>
      <c r="P65" s="30"/>
      <c r="Q65" s="30"/>
      <c r="R65" s="30"/>
      <c r="S65" s="30"/>
      <c r="T65" s="30"/>
      <c r="U65" s="30"/>
    </row>
    <row r="66" spans="1:21" ht="73.5" customHeight="1" x14ac:dyDescent="0.3">
      <c r="A66" s="22" t="s">
        <v>143</v>
      </c>
      <c r="B66" s="62"/>
      <c r="C66" s="62"/>
      <c r="D66" s="63">
        <f>SUM(D41:D65)</f>
        <v>47</v>
      </c>
      <c r="E66" s="43"/>
      <c r="F66" s="55">
        <f>SUM(F41:F65)</f>
        <v>41.5</v>
      </c>
      <c r="G66" s="56">
        <f>(F66*100)/D66</f>
        <v>88.297872340425528</v>
      </c>
      <c r="H66" s="56"/>
      <c r="I66" s="29"/>
      <c r="J66" s="64"/>
      <c r="K66" s="64"/>
      <c r="L66" s="64"/>
      <c r="M66" s="64"/>
      <c r="N66" s="64"/>
      <c r="O66" s="64"/>
      <c r="P66" s="64"/>
      <c r="Q66" s="64"/>
      <c r="R66" s="64"/>
      <c r="S66" s="64"/>
      <c r="T66" s="64"/>
      <c r="U66" s="64"/>
    </row>
    <row r="67" spans="1:21" ht="15.75" customHeight="1" x14ac:dyDescent="0.25">
      <c r="A67" s="16"/>
      <c r="B67" s="30"/>
      <c r="C67" s="30"/>
      <c r="D67" s="31"/>
      <c r="E67" s="32"/>
      <c r="F67" s="31"/>
      <c r="G67" s="31"/>
      <c r="H67" s="31"/>
      <c r="I67" s="31"/>
      <c r="J67" s="30"/>
      <c r="K67" s="30"/>
      <c r="L67" s="30"/>
      <c r="M67" s="30"/>
      <c r="N67" s="30"/>
      <c r="O67" s="30"/>
      <c r="P67" s="30"/>
      <c r="Q67" s="30"/>
      <c r="R67" s="30"/>
      <c r="S67" s="30"/>
      <c r="T67" s="30"/>
      <c r="U67" s="30"/>
    </row>
    <row r="68" spans="1:21" ht="357.75" customHeight="1" x14ac:dyDescent="0.25">
      <c r="A68" s="76" t="s">
        <v>144</v>
      </c>
      <c r="B68" s="37" t="s">
        <v>145</v>
      </c>
      <c r="C68" s="37" t="s">
        <v>146</v>
      </c>
      <c r="D68" s="47">
        <v>1</v>
      </c>
      <c r="E68" s="20">
        <v>0.5</v>
      </c>
      <c r="F68" s="48">
        <f t="shared" ref="F68:F75" si="4">D68*E68</f>
        <v>0.5</v>
      </c>
      <c r="G68" s="48"/>
      <c r="H68" s="49" t="s">
        <v>147</v>
      </c>
      <c r="I68" s="39" t="s">
        <v>148</v>
      </c>
      <c r="J68" s="30"/>
      <c r="K68" s="30"/>
      <c r="L68" s="30"/>
      <c r="M68" s="30"/>
      <c r="N68" s="30"/>
      <c r="O68" s="30"/>
      <c r="P68" s="30"/>
      <c r="Q68" s="30"/>
      <c r="R68" s="30"/>
      <c r="S68" s="30"/>
      <c r="T68" s="30"/>
      <c r="U68" s="30"/>
    </row>
    <row r="69" spans="1:21" ht="70.5" customHeight="1" x14ac:dyDescent="0.25">
      <c r="A69" s="77"/>
      <c r="B69" s="65" t="s">
        <v>149</v>
      </c>
      <c r="C69" s="65" t="s">
        <v>51</v>
      </c>
      <c r="D69" s="33">
        <v>1</v>
      </c>
      <c r="E69" s="12">
        <v>0</v>
      </c>
      <c r="F69" s="48">
        <f t="shared" si="4"/>
        <v>0</v>
      </c>
      <c r="G69" s="34"/>
      <c r="H69" s="35" t="s">
        <v>147</v>
      </c>
      <c r="I69" s="50">
        <v>45103</v>
      </c>
      <c r="J69" s="30"/>
      <c r="K69" s="30"/>
      <c r="L69" s="30"/>
      <c r="M69" s="30"/>
      <c r="N69" s="30"/>
      <c r="O69" s="30"/>
      <c r="P69" s="30"/>
      <c r="Q69" s="30"/>
      <c r="R69" s="30"/>
      <c r="S69" s="30"/>
      <c r="T69" s="30"/>
      <c r="U69" s="30"/>
    </row>
    <row r="70" spans="1:21" ht="224.25" customHeight="1" x14ac:dyDescent="0.25">
      <c r="A70" s="77"/>
      <c r="B70" s="37" t="s">
        <v>150</v>
      </c>
      <c r="C70" s="37" t="s">
        <v>51</v>
      </c>
      <c r="D70" s="19">
        <v>1</v>
      </c>
      <c r="E70" s="39">
        <v>0</v>
      </c>
      <c r="F70" s="48">
        <f t="shared" si="4"/>
        <v>0</v>
      </c>
      <c r="G70" s="13"/>
      <c r="H70" s="14" t="s">
        <v>31</v>
      </c>
      <c r="I70" s="39" t="s">
        <v>151</v>
      </c>
      <c r="J70" s="30"/>
      <c r="K70" s="30"/>
      <c r="L70" s="30"/>
      <c r="M70" s="30"/>
      <c r="N70" s="30"/>
      <c r="O70" s="30"/>
      <c r="P70" s="30"/>
      <c r="Q70" s="30"/>
      <c r="R70" s="30"/>
      <c r="S70" s="30"/>
      <c r="T70" s="30"/>
      <c r="U70" s="30"/>
    </row>
    <row r="71" spans="1:21" ht="123" customHeight="1" x14ac:dyDescent="0.25">
      <c r="A71" s="77"/>
      <c r="B71" s="37" t="s">
        <v>152</v>
      </c>
      <c r="C71" s="38" t="s">
        <v>51</v>
      </c>
      <c r="D71" s="19">
        <v>1</v>
      </c>
      <c r="E71" s="12">
        <v>1</v>
      </c>
      <c r="F71" s="48">
        <f t="shared" si="4"/>
        <v>1</v>
      </c>
      <c r="G71" s="13"/>
      <c r="H71" s="13" t="s">
        <v>153</v>
      </c>
      <c r="I71" s="50">
        <v>45103</v>
      </c>
      <c r="J71" s="30"/>
      <c r="K71" s="30"/>
      <c r="L71" s="30"/>
      <c r="M71" s="30"/>
      <c r="N71" s="30"/>
      <c r="O71" s="30"/>
      <c r="P71" s="30"/>
      <c r="Q71" s="30"/>
      <c r="R71" s="30"/>
      <c r="S71" s="30"/>
      <c r="T71" s="30"/>
      <c r="U71" s="30"/>
    </row>
    <row r="72" spans="1:21" ht="246.75" customHeight="1" x14ac:dyDescent="0.25">
      <c r="A72" s="77"/>
      <c r="B72" s="66" t="s">
        <v>154</v>
      </c>
      <c r="C72" s="66" t="s">
        <v>51</v>
      </c>
      <c r="D72" s="36">
        <v>1</v>
      </c>
      <c r="E72" s="39">
        <v>0</v>
      </c>
      <c r="F72" s="48">
        <f t="shared" si="4"/>
        <v>0</v>
      </c>
      <c r="G72" s="13"/>
      <c r="H72" s="14" t="s">
        <v>155</v>
      </c>
      <c r="I72" s="39" t="s">
        <v>156</v>
      </c>
      <c r="J72" s="30"/>
      <c r="K72" s="30"/>
      <c r="L72" s="30"/>
      <c r="M72" s="30"/>
      <c r="N72" s="30"/>
      <c r="O72" s="30"/>
      <c r="P72" s="30"/>
      <c r="Q72" s="30"/>
      <c r="R72" s="30"/>
      <c r="S72" s="30"/>
      <c r="T72" s="30"/>
      <c r="U72" s="30"/>
    </row>
    <row r="73" spans="1:21" ht="193.5" customHeight="1" x14ac:dyDescent="0.25">
      <c r="A73" s="77"/>
      <c r="B73" s="67" t="s">
        <v>157</v>
      </c>
      <c r="C73" s="67" t="s">
        <v>158</v>
      </c>
      <c r="D73" s="68">
        <v>2</v>
      </c>
      <c r="E73" s="20">
        <v>1</v>
      </c>
      <c r="F73" s="48">
        <f t="shared" si="4"/>
        <v>2</v>
      </c>
      <c r="G73" s="48"/>
      <c r="H73" s="49" t="s">
        <v>159</v>
      </c>
      <c r="I73" s="39" t="s">
        <v>160</v>
      </c>
      <c r="J73" s="69"/>
      <c r="K73" s="69"/>
      <c r="L73" s="69"/>
      <c r="M73" s="69"/>
      <c r="N73" s="69"/>
      <c r="O73" s="69"/>
      <c r="P73" s="69"/>
      <c r="Q73" s="30"/>
      <c r="R73" s="30"/>
      <c r="S73" s="30"/>
      <c r="T73" s="30"/>
      <c r="U73" s="30"/>
    </row>
    <row r="74" spans="1:21" ht="99" customHeight="1" x14ac:dyDescent="0.25">
      <c r="A74" s="77"/>
      <c r="B74" s="70" t="s">
        <v>161</v>
      </c>
      <c r="C74" s="70" t="s">
        <v>162</v>
      </c>
      <c r="D74" s="58">
        <v>2</v>
      </c>
      <c r="E74" s="12">
        <v>0.5</v>
      </c>
      <c r="F74" s="48">
        <f t="shared" si="4"/>
        <v>1</v>
      </c>
      <c r="G74" s="48"/>
      <c r="H74" s="48" t="s">
        <v>163</v>
      </c>
      <c r="I74" s="50">
        <v>45103</v>
      </c>
      <c r="J74" s="30"/>
      <c r="K74" s="30"/>
      <c r="L74" s="30"/>
      <c r="M74" s="30"/>
      <c r="N74" s="30"/>
      <c r="O74" s="30"/>
      <c r="P74" s="30"/>
      <c r="Q74" s="30"/>
      <c r="R74" s="30"/>
      <c r="S74" s="30"/>
      <c r="T74" s="30"/>
      <c r="U74" s="30"/>
    </row>
    <row r="75" spans="1:21" ht="121.5" customHeight="1" x14ac:dyDescent="0.25">
      <c r="A75" s="78"/>
      <c r="B75" s="37" t="s">
        <v>164</v>
      </c>
      <c r="C75" s="37" t="s">
        <v>128</v>
      </c>
      <c r="D75" s="47">
        <v>2</v>
      </c>
      <c r="E75" s="20">
        <v>0.25</v>
      </c>
      <c r="F75" s="48">
        <f t="shared" si="4"/>
        <v>0.5</v>
      </c>
      <c r="G75" s="48"/>
      <c r="H75" s="49" t="s">
        <v>165</v>
      </c>
      <c r="I75" s="39" t="s">
        <v>166</v>
      </c>
      <c r="J75" s="30"/>
      <c r="K75" s="30"/>
      <c r="L75" s="30"/>
      <c r="M75" s="30"/>
      <c r="N75" s="30"/>
      <c r="O75" s="30"/>
      <c r="P75" s="30"/>
      <c r="Q75" s="30"/>
      <c r="R75" s="30"/>
      <c r="S75" s="30"/>
      <c r="T75" s="30"/>
      <c r="U75" s="30"/>
    </row>
    <row r="76" spans="1:21" ht="15.75" customHeight="1" x14ac:dyDescent="0.3">
      <c r="A76" s="71" t="s">
        <v>167</v>
      </c>
      <c r="B76" s="72"/>
      <c r="C76" s="72"/>
      <c r="D76" s="44">
        <f>SUM(D68:D75)</f>
        <v>11</v>
      </c>
      <c r="E76" s="43"/>
      <c r="F76" s="44">
        <f>SUM(F68:F75)</f>
        <v>5</v>
      </c>
      <c r="G76" s="45">
        <f>(F76*100)/D76</f>
        <v>45.454545454545453</v>
      </c>
      <c r="H76" s="45"/>
      <c r="I76" s="29"/>
      <c r="J76" s="46"/>
      <c r="K76" s="46"/>
      <c r="L76" s="46"/>
      <c r="M76" s="46"/>
      <c r="N76" s="46"/>
      <c r="O76" s="46"/>
      <c r="P76" s="46"/>
      <c r="Q76" s="46"/>
      <c r="R76" s="46"/>
      <c r="S76" s="46"/>
      <c r="T76" s="46"/>
      <c r="U76" s="46"/>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3" t="s">
        <v>168</v>
      </c>
      <c r="B78" s="74">
        <f>(SUM(G76,G66,G39,G27,G14)*100)/500</f>
        <v>80.454043930511219</v>
      </c>
      <c r="C78" s="1"/>
      <c r="D78" s="4"/>
      <c r="E78" s="5"/>
      <c r="F78" s="4"/>
      <c r="G78" s="4"/>
      <c r="H78" s="4"/>
      <c r="I78" s="31"/>
      <c r="J78" s="1"/>
      <c r="K78" s="1"/>
      <c r="L78" s="1"/>
      <c r="M78" s="1"/>
      <c r="N78" s="1"/>
      <c r="O78" s="1"/>
      <c r="P78" s="1"/>
      <c r="Q78" s="1"/>
      <c r="R78" s="1"/>
      <c r="S78" s="1"/>
      <c r="T78" s="1"/>
      <c r="U78" s="1"/>
    </row>
    <row r="79" spans="1:21" ht="15.75" customHeight="1" x14ac:dyDescent="0.25">
      <c r="A79" s="75"/>
      <c r="B79" s="30"/>
      <c r="C79" s="1"/>
      <c r="D79" s="4"/>
      <c r="E79" s="5"/>
      <c r="F79" s="4"/>
      <c r="G79" s="4"/>
      <c r="H79" s="4"/>
      <c r="I79" s="31"/>
      <c r="J79" s="1"/>
      <c r="K79" s="1"/>
      <c r="L79" s="1"/>
      <c r="M79" s="1"/>
      <c r="N79" s="1"/>
      <c r="O79" s="1"/>
      <c r="P79" s="1"/>
      <c r="Q79" s="1"/>
      <c r="R79" s="1"/>
      <c r="S79" s="1"/>
      <c r="T79" s="1"/>
      <c r="U79" s="1"/>
    </row>
    <row r="80" spans="1:21" ht="15.75" customHeight="1" x14ac:dyDescent="0.25">
      <c r="A80" s="75"/>
      <c r="B80" s="30"/>
      <c r="C80" s="1"/>
      <c r="D80" s="4"/>
      <c r="E80" s="5"/>
      <c r="F80" s="4"/>
      <c r="G80" s="4"/>
      <c r="H80" s="4"/>
      <c r="I80" s="31"/>
      <c r="J80" s="1"/>
      <c r="K80" s="1"/>
      <c r="L80" s="1"/>
      <c r="M80" s="1"/>
      <c r="N80" s="1"/>
      <c r="O80" s="1"/>
      <c r="P80" s="1"/>
      <c r="Q80" s="1"/>
      <c r="R80" s="1"/>
      <c r="S80" s="1"/>
      <c r="T80" s="1"/>
      <c r="U80" s="1"/>
    </row>
    <row r="81" spans="1:21" ht="15.75" customHeight="1" x14ac:dyDescent="0.25">
      <c r="A81" s="75"/>
      <c r="B81" s="30"/>
      <c r="C81" s="1"/>
      <c r="D81" s="4"/>
      <c r="E81" s="5"/>
      <c r="F81" s="4"/>
      <c r="G81" s="4"/>
      <c r="H81" s="4"/>
      <c r="I81" s="31"/>
      <c r="J81" s="1"/>
      <c r="K81" s="1"/>
      <c r="L81" s="1"/>
      <c r="M81" s="1"/>
      <c r="N81" s="1"/>
      <c r="O81" s="1"/>
      <c r="P81" s="1"/>
      <c r="Q81" s="1"/>
      <c r="R81" s="1"/>
      <c r="S81" s="1"/>
      <c r="T81" s="1"/>
      <c r="U81" s="1"/>
    </row>
    <row r="82" spans="1:21" ht="15.75" customHeight="1" x14ac:dyDescent="0.25">
      <c r="A82" s="75"/>
      <c r="B82" s="30"/>
      <c r="C82" s="1"/>
      <c r="D82" s="4"/>
      <c r="E82" s="5"/>
      <c r="F82" s="4"/>
      <c r="G82" s="4"/>
      <c r="H82" s="4"/>
      <c r="I82" s="31"/>
      <c r="J82" s="1"/>
      <c r="K82" s="1"/>
      <c r="L82" s="1"/>
      <c r="M82" s="1"/>
      <c r="N82" s="1"/>
      <c r="O82" s="1"/>
      <c r="P82" s="1"/>
      <c r="Q82" s="1"/>
      <c r="R82" s="1"/>
      <c r="S82" s="1"/>
      <c r="T82" s="1"/>
      <c r="U82" s="1"/>
    </row>
    <row r="83" spans="1:21" ht="15.75" customHeight="1" x14ac:dyDescent="0.25">
      <c r="A83" s="75"/>
      <c r="B83" s="30"/>
      <c r="C83" s="1"/>
      <c r="D83" s="4"/>
      <c r="E83" s="5"/>
      <c r="F83" s="4"/>
      <c r="G83" s="4"/>
      <c r="H83" s="4"/>
      <c r="I83" s="31"/>
      <c r="J83" s="1"/>
      <c r="K83" s="1"/>
      <c r="L83" s="1"/>
      <c r="M83" s="1"/>
      <c r="N83" s="1"/>
      <c r="O83" s="1"/>
      <c r="P83" s="1"/>
      <c r="Q83" s="1"/>
      <c r="R83" s="1"/>
      <c r="S83" s="1"/>
      <c r="T83" s="1"/>
      <c r="U83" s="1"/>
    </row>
    <row r="84" spans="1:21" ht="15.75" customHeight="1" x14ac:dyDescent="0.25">
      <c r="A84" s="75"/>
      <c r="B84" s="30"/>
      <c r="C84" s="1"/>
      <c r="D84" s="4"/>
      <c r="E84" s="5"/>
      <c r="F84" s="4"/>
      <c r="G84" s="4"/>
      <c r="H84" s="4"/>
      <c r="I84" s="31"/>
      <c r="J84" s="1"/>
      <c r="K84" s="1"/>
      <c r="L84" s="1"/>
      <c r="M84" s="1"/>
      <c r="N84" s="1"/>
      <c r="O84" s="1"/>
      <c r="P84" s="1"/>
      <c r="Q84" s="1"/>
      <c r="R84" s="1"/>
      <c r="S84" s="1"/>
      <c r="T84" s="1"/>
      <c r="U84" s="1"/>
    </row>
    <row r="85" spans="1:21" ht="15.75" customHeight="1" x14ac:dyDescent="0.25">
      <c r="A85" s="75"/>
      <c r="B85" s="30"/>
      <c r="C85" s="1"/>
      <c r="D85" s="4"/>
      <c r="E85" s="5"/>
      <c r="F85" s="4"/>
      <c r="G85" s="4"/>
      <c r="H85" s="4"/>
      <c r="I85" s="31"/>
      <c r="J85" s="1"/>
      <c r="K85" s="1"/>
      <c r="L85" s="1"/>
      <c r="M85" s="1"/>
      <c r="N85" s="1"/>
      <c r="O85" s="1"/>
      <c r="P85" s="1"/>
      <c r="Q85" s="1"/>
      <c r="R85" s="1"/>
      <c r="S85" s="1"/>
      <c r="T85" s="1"/>
      <c r="U85" s="1"/>
    </row>
    <row r="86" spans="1:21" ht="15.75" customHeight="1" x14ac:dyDescent="0.25">
      <c r="A86" s="75"/>
      <c r="B86" s="30"/>
      <c r="C86" s="1"/>
      <c r="D86" s="4"/>
      <c r="E86" s="5"/>
      <c r="F86" s="4"/>
      <c r="G86" s="4"/>
      <c r="H86" s="4"/>
      <c r="I86" s="31"/>
      <c r="J86" s="1"/>
      <c r="K86" s="1"/>
      <c r="L86" s="1"/>
      <c r="M86" s="1"/>
      <c r="N86" s="1"/>
      <c r="O86" s="1"/>
      <c r="P86" s="1"/>
      <c r="Q86" s="1"/>
      <c r="R86" s="1"/>
      <c r="S86" s="1"/>
      <c r="T86" s="1"/>
      <c r="U86" s="1"/>
    </row>
    <row r="87" spans="1:21" ht="15.75" customHeight="1" x14ac:dyDescent="0.25">
      <c r="A87" s="75"/>
      <c r="B87" s="30"/>
      <c r="C87" s="1"/>
      <c r="D87" s="4"/>
      <c r="E87" s="5"/>
      <c r="F87" s="4"/>
      <c r="G87" s="4"/>
      <c r="H87" s="4"/>
      <c r="I87" s="31"/>
      <c r="J87" s="1"/>
      <c r="K87" s="1"/>
      <c r="L87" s="1"/>
      <c r="M87" s="1"/>
      <c r="N87" s="1"/>
      <c r="O87" s="1"/>
      <c r="P87" s="1"/>
      <c r="Q87" s="1"/>
      <c r="R87" s="1"/>
      <c r="S87" s="1"/>
      <c r="T87" s="1"/>
      <c r="U87" s="1"/>
    </row>
    <row r="88" spans="1:21" ht="15.75" customHeight="1" x14ac:dyDescent="0.25">
      <c r="A88" s="75"/>
      <c r="B88" s="30"/>
      <c r="C88" s="1"/>
      <c r="D88" s="4"/>
      <c r="E88" s="5"/>
      <c r="F88" s="4"/>
      <c r="G88" s="4"/>
      <c r="H88" s="4"/>
      <c r="I88" s="31"/>
      <c r="J88" s="1"/>
      <c r="K88" s="1"/>
      <c r="L88" s="1"/>
      <c r="M88" s="1"/>
      <c r="N88" s="1"/>
      <c r="O88" s="1"/>
      <c r="P88" s="1"/>
      <c r="Q88" s="1"/>
      <c r="R88" s="1"/>
      <c r="S88" s="1"/>
      <c r="T88" s="1"/>
      <c r="U88" s="1"/>
    </row>
    <row r="89" spans="1:21" ht="15.75" customHeight="1" x14ac:dyDescent="0.25">
      <c r="A89" s="75"/>
      <c r="B89" s="30"/>
      <c r="C89" s="1"/>
      <c r="D89" s="4"/>
      <c r="E89" s="5"/>
      <c r="F89" s="4"/>
      <c r="G89" s="4"/>
      <c r="H89" s="4"/>
      <c r="I89" s="31"/>
      <c r="J89" s="1"/>
      <c r="K89" s="1"/>
      <c r="L89" s="1"/>
      <c r="M89" s="1"/>
      <c r="N89" s="1"/>
      <c r="O89" s="1"/>
      <c r="P89" s="1"/>
      <c r="Q89" s="1"/>
      <c r="R89" s="1"/>
      <c r="S89" s="1"/>
      <c r="T89" s="1"/>
      <c r="U89" s="1"/>
    </row>
    <row r="90" spans="1:21" ht="15.75" customHeight="1" x14ac:dyDescent="0.25">
      <c r="A90" s="75"/>
      <c r="B90" s="30"/>
      <c r="C90" s="1"/>
      <c r="D90" s="4"/>
      <c r="E90" s="5"/>
      <c r="F90" s="4"/>
      <c r="G90" s="4"/>
      <c r="H90" s="4"/>
      <c r="I90" s="31"/>
      <c r="J90" s="1"/>
      <c r="K90" s="1"/>
      <c r="L90" s="1"/>
      <c r="M90" s="1"/>
      <c r="N90" s="1"/>
      <c r="O90" s="1"/>
      <c r="P90" s="1"/>
      <c r="Q90" s="1"/>
      <c r="R90" s="1"/>
      <c r="S90" s="1"/>
      <c r="T90" s="1"/>
      <c r="U90" s="1"/>
    </row>
    <row r="91" spans="1:21" ht="15.75" customHeight="1" x14ac:dyDescent="0.25">
      <c r="A91" s="75"/>
      <c r="B91" s="30"/>
      <c r="C91" s="1"/>
      <c r="D91" s="4"/>
      <c r="E91" s="5"/>
      <c r="F91" s="4"/>
      <c r="G91" s="4"/>
      <c r="H91" s="4"/>
      <c r="I91" s="31"/>
      <c r="J91" s="1"/>
      <c r="K91" s="1"/>
      <c r="L91" s="1"/>
      <c r="M91" s="1"/>
      <c r="N91" s="1"/>
      <c r="O91" s="1"/>
      <c r="P91" s="1"/>
      <c r="Q91" s="1"/>
      <c r="R91" s="1"/>
      <c r="S91" s="1"/>
      <c r="T91" s="1"/>
      <c r="U91" s="1"/>
    </row>
    <row r="92" spans="1:21" ht="15.75" customHeight="1" x14ac:dyDescent="0.25">
      <c r="A92" s="75"/>
      <c r="B92" s="30"/>
      <c r="C92" s="1"/>
      <c r="D92" s="4"/>
      <c r="E92" s="5"/>
      <c r="F92" s="4"/>
      <c r="G92" s="4"/>
      <c r="H92" s="4"/>
      <c r="I92" s="31"/>
      <c r="J92" s="1"/>
      <c r="K92" s="1"/>
      <c r="L92" s="1"/>
      <c r="M92" s="1"/>
      <c r="N92" s="1"/>
      <c r="O92" s="1"/>
      <c r="P92" s="1"/>
      <c r="Q92" s="1"/>
      <c r="R92" s="1"/>
      <c r="S92" s="1"/>
      <c r="T92" s="1"/>
      <c r="U92" s="1"/>
    </row>
    <row r="93" spans="1:21" ht="15.75" customHeight="1" x14ac:dyDescent="0.25">
      <c r="A93" s="75"/>
      <c r="B93" s="30"/>
      <c r="C93" s="1"/>
      <c r="D93" s="4"/>
      <c r="E93" s="5"/>
      <c r="F93" s="4"/>
      <c r="G93" s="4"/>
      <c r="H93" s="4"/>
      <c r="I93" s="31"/>
      <c r="J93" s="1"/>
      <c r="K93" s="1"/>
      <c r="L93" s="1"/>
      <c r="M93" s="1"/>
      <c r="N93" s="1"/>
      <c r="O93" s="1"/>
      <c r="P93" s="1"/>
      <c r="Q93" s="1"/>
      <c r="R93" s="1"/>
      <c r="S93" s="1"/>
      <c r="T93" s="1"/>
      <c r="U93" s="1"/>
    </row>
    <row r="94" spans="1:21" ht="15.75" customHeight="1" x14ac:dyDescent="0.25">
      <c r="A94" s="75"/>
      <c r="B94" s="30"/>
      <c r="C94" s="1"/>
      <c r="D94" s="4"/>
      <c r="E94" s="5"/>
      <c r="F94" s="4"/>
      <c r="G94" s="4"/>
      <c r="H94" s="4"/>
      <c r="I94" s="31"/>
      <c r="J94" s="1"/>
      <c r="K94" s="1"/>
      <c r="L94" s="1"/>
      <c r="M94" s="1"/>
      <c r="N94" s="1"/>
      <c r="O94" s="1"/>
      <c r="P94" s="1"/>
      <c r="Q94" s="1"/>
      <c r="R94" s="1"/>
      <c r="S94" s="1"/>
      <c r="T94" s="1"/>
      <c r="U94" s="1"/>
    </row>
    <row r="95" spans="1:21" ht="15.75" customHeight="1" x14ac:dyDescent="0.25">
      <c r="A95" s="75"/>
      <c r="B95" s="30"/>
      <c r="C95" s="1"/>
      <c r="D95" s="4"/>
      <c r="E95" s="5"/>
      <c r="F95" s="4"/>
      <c r="G95" s="4"/>
      <c r="H95" s="4"/>
      <c r="I95" s="31"/>
      <c r="J95" s="1"/>
      <c r="K95" s="1"/>
      <c r="L95" s="1"/>
      <c r="M95" s="1"/>
      <c r="N95" s="1"/>
      <c r="O95" s="1"/>
      <c r="P95" s="1"/>
      <c r="Q95" s="1"/>
      <c r="R95" s="1"/>
      <c r="S95" s="1"/>
      <c r="T95" s="1"/>
      <c r="U95" s="1"/>
    </row>
    <row r="96" spans="1:21" ht="15.75" customHeight="1" x14ac:dyDescent="0.25">
      <c r="A96" s="75"/>
      <c r="B96" s="30"/>
      <c r="C96" s="1"/>
      <c r="D96" s="4"/>
      <c r="E96" s="5"/>
      <c r="F96" s="4"/>
      <c r="G96" s="4"/>
      <c r="H96" s="4"/>
      <c r="I96" s="31"/>
      <c r="J96" s="1"/>
      <c r="K96" s="1"/>
      <c r="L96" s="1"/>
      <c r="M96" s="1"/>
      <c r="N96" s="1"/>
      <c r="O96" s="1"/>
      <c r="P96" s="1"/>
      <c r="Q96" s="1"/>
      <c r="R96" s="1"/>
      <c r="S96" s="1"/>
      <c r="T96" s="1"/>
      <c r="U96" s="1"/>
    </row>
    <row r="97" spans="1:21" ht="15.75" customHeight="1" x14ac:dyDescent="0.25">
      <c r="A97" s="75"/>
      <c r="B97" s="30"/>
      <c r="C97" s="1"/>
      <c r="D97" s="4"/>
      <c r="E97" s="5"/>
      <c r="F97" s="4"/>
      <c r="G97" s="4"/>
      <c r="H97" s="4"/>
      <c r="I97" s="31"/>
      <c r="J97" s="1"/>
      <c r="K97" s="1"/>
      <c r="L97" s="1"/>
      <c r="M97" s="1"/>
      <c r="N97" s="1"/>
      <c r="O97" s="1"/>
      <c r="P97" s="1"/>
      <c r="Q97" s="1"/>
      <c r="R97" s="1"/>
      <c r="S97" s="1"/>
      <c r="T97" s="1"/>
      <c r="U97" s="1"/>
    </row>
    <row r="98" spans="1:21" ht="15.75" customHeight="1" x14ac:dyDescent="0.25">
      <c r="A98" s="75"/>
      <c r="B98" s="30"/>
      <c r="C98" s="1"/>
      <c r="D98" s="4"/>
      <c r="E98" s="5"/>
      <c r="F98" s="4"/>
      <c r="G98" s="4"/>
      <c r="H98" s="4"/>
      <c r="I98" s="31"/>
      <c r="J98" s="1"/>
      <c r="K98" s="1"/>
      <c r="L98" s="1"/>
      <c r="M98" s="1"/>
      <c r="N98" s="1"/>
      <c r="O98" s="1"/>
      <c r="P98" s="1"/>
      <c r="Q98" s="1"/>
      <c r="R98" s="1"/>
      <c r="S98" s="1"/>
      <c r="T98" s="1"/>
      <c r="U98" s="1"/>
    </row>
    <row r="99" spans="1:21" ht="15.75" customHeight="1" x14ac:dyDescent="0.25">
      <c r="A99" s="75"/>
      <c r="B99" s="30"/>
      <c r="C99" s="1"/>
      <c r="D99" s="4"/>
      <c r="E99" s="5"/>
      <c r="F99" s="4"/>
      <c r="G99" s="4"/>
      <c r="H99" s="4"/>
      <c r="I99" s="31"/>
      <c r="J99" s="1"/>
      <c r="K99" s="1"/>
      <c r="L99" s="1"/>
      <c r="M99" s="1"/>
      <c r="N99" s="1"/>
      <c r="O99" s="1"/>
      <c r="P99" s="1"/>
      <c r="Q99" s="1"/>
      <c r="R99" s="1"/>
      <c r="S99" s="1"/>
      <c r="T99" s="1"/>
      <c r="U99" s="1"/>
    </row>
    <row r="100" spans="1:21" ht="15.75" customHeight="1" x14ac:dyDescent="0.25">
      <c r="A100" s="75"/>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75"/>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75"/>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75"/>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75"/>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75"/>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75"/>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75"/>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75"/>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75"/>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75"/>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75"/>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75"/>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75"/>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75"/>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75"/>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75"/>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75"/>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75"/>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75"/>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75"/>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75"/>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75"/>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75"/>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75"/>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75"/>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75"/>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75"/>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75"/>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75"/>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75"/>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75"/>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75"/>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75"/>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75"/>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75"/>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75"/>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75"/>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75"/>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75"/>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75"/>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75"/>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75"/>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75"/>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75"/>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75"/>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75"/>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75"/>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75"/>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75"/>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75"/>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75"/>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75"/>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75"/>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75"/>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75"/>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75"/>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75"/>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75"/>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75"/>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75"/>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75"/>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75"/>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75"/>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75"/>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75"/>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75"/>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75"/>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75"/>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75"/>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75"/>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75"/>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75"/>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75"/>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75"/>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75"/>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75"/>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75"/>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75"/>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75"/>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75"/>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75"/>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75"/>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75"/>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75"/>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75"/>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75"/>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75"/>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75"/>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75"/>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75"/>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75"/>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75"/>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75"/>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75"/>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75"/>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75"/>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75"/>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75"/>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75"/>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75"/>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75"/>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75"/>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75"/>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75"/>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75"/>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75"/>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75"/>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75"/>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75"/>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75"/>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75"/>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75"/>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75"/>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75"/>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75"/>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75"/>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75"/>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75"/>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75"/>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75"/>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75"/>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75"/>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75"/>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75"/>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75"/>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75"/>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75"/>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75"/>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75"/>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75"/>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75"/>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75"/>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75"/>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75"/>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75"/>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75"/>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75"/>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75"/>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75"/>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75"/>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75"/>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75"/>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75"/>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75"/>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75"/>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75"/>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75"/>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75"/>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75"/>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75"/>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75"/>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75"/>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75"/>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75"/>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75"/>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75"/>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75"/>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75"/>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75"/>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75"/>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75"/>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75"/>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75"/>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75"/>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75"/>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75"/>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75"/>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75"/>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75"/>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75"/>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75"/>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75"/>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75"/>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75"/>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75"/>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75"/>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JwVgaxGL/1YyUWbzMkuNE1JKGGBR2yy0NcUILfqkufbHQTTuog0m+NiElZzleAYdgPxgs5rkszJNEa2wZ5hKXg==" saltValue="2BAnpJ3dnyX3zQfj5pEx8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location="search=lei%20de%20acesso%20%C3%A0%20informa%C3%A7%C3%A3o" xr:uid="{00000000-0004-0000-0000-000000000000}"/>
    <hyperlink ref="H11" r:id="rId2" xr:uid="{00000000-0004-0000-0000-000002000000}"/>
    <hyperlink ref="H12" r:id="rId3" xr:uid="{00000000-0004-0000-0000-000003000000}"/>
    <hyperlink ref="H13" r:id="rId4" xr:uid="{00000000-0004-0000-0000-000004000000}"/>
    <hyperlink ref="H16" r:id="rId5" xr:uid="{00000000-0004-0000-0000-000005000000}"/>
    <hyperlink ref="H17" r:id="rId6" xr:uid="{00000000-0004-0000-0000-000006000000}"/>
    <hyperlink ref="H18" r:id="rId7" xr:uid="{00000000-0004-0000-0000-000007000000}"/>
    <hyperlink ref="H19" r:id="rId8" xr:uid="{00000000-0004-0000-0000-000008000000}"/>
    <hyperlink ref="H20" r:id="rId9" xr:uid="{00000000-0004-0000-0000-000009000000}"/>
    <hyperlink ref="H21" r:id="rId10" xr:uid="{00000000-0004-0000-0000-00000A000000}"/>
    <hyperlink ref="H23" r:id="rId11" xr:uid="{00000000-0004-0000-0000-00000B000000}"/>
    <hyperlink ref="H24" r:id="rId12" xr:uid="{00000000-0004-0000-0000-00000C000000}"/>
    <hyperlink ref="H25" r:id="rId13" xr:uid="{00000000-0004-0000-0000-00000D000000}"/>
    <hyperlink ref="H26" r:id="rId14" xr:uid="{00000000-0004-0000-0000-00000F000000}"/>
    <hyperlink ref="H29" r:id="rId15" xr:uid="{00000000-0004-0000-0000-000010000000}"/>
    <hyperlink ref="H30" r:id="rId16" xr:uid="{00000000-0004-0000-0000-000011000000}"/>
    <hyperlink ref="H32" r:id="rId17" xr:uid="{00000000-0004-0000-0000-000012000000}"/>
    <hyperlink ref="H33" r:id="rId18" xr:uid="{00000000-0004-0000-0000-000013000000}"/>
    <hyperlink ref="H34" r:id="rId19" xr:uid="{00000000-0004-0000-0000-000014000000}"/>
    <hyperlink ref="H35" r:id="rId20" xr:uid="{00000000-0004-0000-0000-000015000000}"/>
    <hyperlink ref="H36" r:id="rId21" xr:uid="{00000000-0004-0000-0000-000016000000}"/>
    <hyperlink ref="H37" r:id="rId22" xr:uid="{00000000-0004-0000-0000-000017000000}"/>
    <hyperlink ref="H38" r:id="rId23" xr:uid="{00000000-0004-0000-0000-000018000000}"/>
    <hyperlink ref="H41" r:id="rId24" xr:uid="{00000000-0004-0000-0000-000019000000}"/>
    <hyperlink ref="H42" r:id="rId25" xr:uid="{00000000-0004-0000-0000-00001A000000}"/>
    <hyperlink ref="H43" r:id="rId26" xr:uid="{00000000-0004-0000-0000-00001B000000}"/>
    <hyperlink ref="H44" r:id="rId27" xr:uid="{00000000-0004-0000-0000-00001C000000}"/>
    <hyperlink ref="H45" r:id="rId28" xr:uid="{00000000-0004-0000-0000-00001D000000}"/>
    <hyperlink ref="H46" r:id="rId29" xr:uid="{00000000-0004-0000-0000-00001E000000}"/>
    <hyperlink ref="H47" r:id="rId30" xr:uid="{00000000-0004-0000-0000-00001F000000}"/>
    <hyperlink ref="H48" r:id="rId31" xr:uid="{00000000-0004-0000-0000-000020000000}"/>
    <hyperlink ref="H49" r:id="rId32" xr:uid="{00000000-0004-0000-0000-000021000000}"/>
    <hyperlink ref="H50" r:id="rId33" xr:uid="{00000000-0004-0000-0000-000022000000}"/>
    <hyperlink ref="H51" r:id="rId34" xr:uid="{00000000-0004-0000-0000-000023000000}"/>
    <hyperlink ref="H52" r:id="rId35" xr:uid="{00000000-0004-0000-0000-000024000000}"/>
    <hyperlink ref="H53" r:id="rId36" xr:uid="{00000000-0004-0000-0000-000025000000}"/>
    <hyperlink ref="H54" r:id="rId37" xr:uid="{00000000-0004-0000-0000-000026000000}"/>
    <hyperlink ref="H55" r:id="rId38" xr:uid="{00000000-0004-0000-0000-000027000000}"/>
    <hyperlink ref="H56" r:id="rId39" xr:uid="{00000000-0004-0000-0000-000029000000}"/>
    <hyperlink ref="H57" r:id="rId40" xr:uid="{00000000-0004-0000-0000-00002A000000}"/>
    <hyperlink ref="H58" r:id="rId41" xr:uid="{00000000-0004-0000-0000-00002B000000}"/>
    <hyperlink ref="H59" r:id="rId42" xr:uid="{00000000-0004-0000-0000-00002C000000}"/>
    <hyperlink ref="H60" r:id="rId43" xr:uid="{00000000-0004-0000-0000-00002D000000}"/>
    <hyperlink ref="H61" r:id="rId44" xr:uid="{00000000-0004-0000-0000-00002E000000}"/>
    <hyperlink ref="H62" r:id="rId45" xr:uid="{00000000-0004-0000-0000-00002F000000}"/>
    <hyperlink ref="H63" r:id="rId46" xr:uid="{00000000-0004-0000-0000-000030000000}"/>
    <hyperlink ref="H64" r:id="rId47" xr:uid="{00000000-0004-0000-0000-000031000000}"/>
    <hyperlink ref="H65" r:id="rId48" xr:uid="{00000000-0004-0000-0000-000032000000}"/>
    <hyperlink ref="H68" r:id="rId49" xr:uid="{00000000-0004-0000-0000-000033000000}"/>
    <hyperlink ref="H69" r:id="rId50" xr:uid="{00000000-0004-0000-0000-000034000000}"/>
    <hyperlink ref="H70" r:id="rId51" xr:uid="{00000000-0004-0000-0000-000035000000}"/>
    <hyperlink ref="H72" r:id="rId52" xr:uid="{00000000-0004-0000-0000-000036000000}"/>
    <hyperlink ref="H73" r:id="rId53" xr:uid="{00000000-0004-0000-0000-000037000000}"/>
    <hyperlink ref="H75" r:id="rId54" xr:uid="{00000000-0004-0000-0000-000038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