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Avaliação/Avaliação 01/Renato/"/>
    </mc:Choice>
  </mc:AlternateContent>
  <xr:revisionPtr revIDLastSave="16" documentId="13_ncr:1_{AA2BD08F-E575-46FE-AFB9-91DAF1E5BE95}" xr6:coauthVersionLast="47" xr6:coauthVersionMax="47" xr10:uidLastSave="{619696B5-22DB-4562-8C34-3382DE3EA5D9}"/>
  <bookViews>
    <workbookView xWindow="-120" yWindow="-120" windowWidth="29040" windowHeight="15720" xr2:uid="{00000000-000D-0000-FFFF-FFFF00000000}"/>
  </bookViews>
  <sheets>
    <sheet name="Geral" sheetId="1" r:id="rId1"/>
  </sheets>
  <definedNames>
    <definedName name="_xlnm._FilterDatabase" localSheetId="0" hidden="1">Geral!$A$15:$I$26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8" i="1" l="1"/>
  <c r="F68" i="1"/>
  <c r="F69" i="1"/>
  <c r="F70" i="1"/>
  <c r="F71" i="1"/>
  <c r="F72" i="1"/>
  <c r="F73" i="1"/>
  <c r="F74" i="1"/>
  <c r="F67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0" i="1"/>
  <c r="F29" i="1"/>
  <c r="F30" i="1"/>
  <c r="F31" i="1"/>
  <c r="F32" i="1"/>
  <c r="F33" i="1"/>
  <c r="F34" i="1"/>
  <c r="F35" i="1"/>
  <c r="F36" i="1"/>
  <c r="F37" i="1"/>
  <c r="F28" i="1"/>
  <c r="F16" i="1"/>
  <c r="F17" i="1"/>
  <c r="F18" i="1"/>
  <c r="F19" i="1"/>
  <c r="F20" i="1"/>
  <c r="F21" i="1"/>
  <c r="F22" i="1"/>
  <c r="F23" i="1"/>
  <c r="F24" i="1"/>
  <c r="F25" i="1"/>
  <c r="F15" i="1"/>
  <c r="F9" i="1"/>
  <c r="F10" i="1"/>
  <c r="F11" i="1"/>
  <c r="F12" i="1"/>
  <c r="D75" i="1"/>
  <c r="D65" i="1"/>
  <c r="D38" i="1"/>
  <c r="D26" i="1"/>
  <c r="D13" i="1"/>
  <c r="F38" i="1" l="1"/>
  <c r="G38" i="1" s="1"/>
  <c r="F26" i="1"/>
  <c r="G26" i="1" s="1"/>
  <c r="F75" i="1"/>
  <c r="G75" i="1" s="1"/>
  <c r="F65" i="1"/>
  <c r="G65" i="1" s="1"/>
  <c r="F13" i="1"/>
  <c r="G13" i="1" s="1"/>
  <c r="F77" i="1" l="1"/>
</calcChain>
</file>

<file path=xl/sharedStrings.xml><?xml version="1.0" encoding="utf-8"?>
<sst xmlns="http://schemas.openxmlformats.org/spreadsheetml/2006/main" count="167" uniqueCount="126">
  <si>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</si>
  <si>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</si>
  <si>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</si>
  <si>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</si>
  <si>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</si>
  <si>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</si>
  <si>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</si>
  <si>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</si>
  <si>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</si>
  <si>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</si>
  <si>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</si>
  <si>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</si>
  <si>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</si>
  <si>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L02. Possui norma sobre dados abertos ou Plano de Dados Abertos (em vigência)?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</si>
  <si>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</si>
  <si>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</si>
  <si>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</si>
  <si>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</si>
  <si>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</si>
  <si>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</si>
  <si>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</si>
  <si>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</si>
  <si>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</si>
  <si>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</si>
  <si>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P06. Possui Diário Oficial em plataforma online, com fácil acesso (até dois cliques) a partir do site principal do governo?</t>
  </si>
  <si>
    <t>P08. Publica relatórios estatísticos de acesso à informação atualizados, com periodicidade trimestral?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</si>
  <si>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</si>
  <si>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</si>
  <si>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</si>
  <si>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</si>
  <si>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</si>
  <si>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</si>
  <si>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AG02. Divulga agenda do chefe do executivo, com periodicidade diária ?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</si>
  <si>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</si>
  <si>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</si>
  <si>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</si>
  <si>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</si>
  <si>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</si>
  <si>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</si>
  <si>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</si>
  <si>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</si>
  <si>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</si>
  <si>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</si>
  <si>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</si>
  <si>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0 - Não
0,25 - Sim, mas cumpre apenas 1 requisito
0,5 - Sim, e cumpre até 2 requisitos
0,75 - Sim, e cumpre até 3 requisitos
1 - Sim, e cumpre os 4 requisitos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</si>
  <si>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</si>
  <si>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</si>
  <si>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</si>
  <si>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</si>
  <si>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</si>
  <si>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0 - Não
1 - Sim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</si>
  <si>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</si>
  <si>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</si>
  <si>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</si>
  <si>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</si>
  <si>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</si>
  <si>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</si>
  <si>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</si>
  <si>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</si>
  <si>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TFO23. Divulga relatório resumido de execução orçamentária, com periodicidade bimestral?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</si>
  <si>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</si>
  <si>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</si>
  <si>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</si>
  <si>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</si>
  <si>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</si>
  <si>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</si>
  <si>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</si>
  <si>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</si>
  <si>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CÁLCULO DIMENSÃO COM. PARTICIPAÇÃO</t>
  </si>
  <si>
    <t>RESULTADO FINAL DA DIMENSÃO GERAL</t>
  </si>
  <si>
    <t>0 - Não
0,5 - Sim, possui norma ou PDA
1 - Sim, possui norma e PDA</t>
  </si>
  <si>
    <t>0 - Não
0,5 - Regulamentou, mas não adequou
1 - Sim</t>
  </si>
  <si>
    <t>0 - Não
0,5 - Sim, apenas um canal geral para denúncias anônimas
1 - Sim, com um canal/campo específico para denúncias de corrupção anônimas</t>
  </si>
  <si>
    <t>0 - Não
0,5 - Sim, mas não em formato aberto
1 - Sim, e disponibiliza o Diário Oficial em formato aberto</t>
  </si>
  <si>
    <t>0 - Não existe
0,5 - Existente e desatualizado
1 - Existente e atualizado</t>
  </si>
  <si>
    <t xml:space="preserve">0 - Não
1 - Sim </t>
  </si>
  <si>
    <t>0 - Não
0,5 - Sim, e cumpre até 2 requisitos
1 - Sim, e cumpre todos os requisitos</t>
  </si>
  <si>
    <t>0 - Não
0,5 - Sim, mas a posteriori
1 - Sim, de forma antecipada</t>
  </si>
  <si>
    <t>0 - Não, está abaixo do segundo escalão
0,5 - Sim, está no segundo escalão
1 - Sim, está no primeiro escalão</t>
  </si>
  <si>
    <t>0 - Não
0,5 - Sim, mas está desatualizado
1 - Sim, e está atualizado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</si>
  <si>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</si>
  <si>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</si>
  <si>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</si>
  <si>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</si>
  <si>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cumpre até 3 requisitos
0,5 - Sim, cumpre até 6 requisitos
0, 75 - Sim, cumpre até 9 requisitos
1 - Sim, e cumpre até 11 requisitos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</si>
  <si>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</si>
  <si>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</si>
  <si>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 xml:space="preserve">0 - Não 
1 - Sim </t>
  </si>
  <si>
    <t>CEP02. Possui Conselho de Transparência ou Combate à Corrupção?</t>
  </si>
  <si>
    <t>0 - Não
0,5 - Sim, mas apenas de forma presencial 
1 - Sim, inclusive com participação digital/remota</t>
  </si>
  <si>
    <t>0 - Não
0,5 - Sim, e cumpre até 2 requisitos
1 - Sim, e cumpre os 3 requisitos</t>
  </si>
  <si>
    <t>0 - Não
0,25 - Sim, e cumpre 1 requisito
0,5 - Sim, e cumpre 2 requisitos
0,75 - Sim, e cumpre 3 requisitos
1 - Sim, e cumpre os 4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</si>
  <si>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</si>
  <si>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CEP07. Disponibiliza informações sobre as consultas públicas realizadas no último ano, com:
(i) divulgação do material relevante
(ii) possibilidade de participação remota
(iii) publicação dos resultados</t>
  </si>
  <si>
    <t>0 - Não
0,25 - Sim, cumpre até 2 requisitos
0,5 - Sim, cumpre até 4 requisitos
0,75 - Sim, cumpre até 6 requisitos
1 - Sim, cumpre os 7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</si>
  <si>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</si>
  <si>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</si>
  <si>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</si>
  <si>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0 - Não
0,25 - Sim, cumpre até 2 requisitos
0,5 - Sim, cumpre até 4 requisitos
0,75 - Sim, cumpre até 7 requisitos
1 - Sim, cumpre os 8 requisitos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</si>
  <si>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</si>
  <si>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</si>
  <si>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</si>
  <si>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</si>
  <si>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</si>
  <si>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</si>
  <si>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http://ituveravatransparente.sp.gov.br:8008/?cod=1</t>
  </si>
  <si>
    <t>http://diarioeletronicooficial.com.br/diario/ituverava</t>
  </si>
  <si>
    <t>http://ituveravatransparente.sp.gov.br:8008/?cod=74</t>
  </si>
  <si>
    <t>http://ituveravatransparente.sp.gov.br:8008/?cod=35</t>
  </si>
  <si>
    <t>http://ituveravatransparente.sp.gov.br:8008/?cod=59</t>
  </si>
  <si>
    <t>http://ituveravatransparente.sp.gov.br:8008/?cod=32</t>
  </si>
  <si>
    <t>http://ituveravatransparente.sp.gov.br:8008/?cod=7</t>
  </si>
  <si>
    <t>http://ituveravatransparente.sp.gov.br:8008/?cod=28</t>
  </si>
  <si>
    <t>http://ituveravatransparente.sp.gov.br:8008/?cod=30</t>
  </si>
  <si>
    <t>http://ituveravatransparente.sp.gov.br:8008/?cod=11</t>
  </si>
  <si>
    <t>https://www.ituverava.sp.gov.br/arquivo/?id_secao=3&amp;nome_categoria=contratos-na-ntegra&amp;categoria=82&amp;assunto=</t>
  </si>
  <si>
    <t>http://ituveravatransparente.sp.gov.br:8008/?cod=1131</t>
  </si>
  <si>
    <t>http://ituveravatransparente.sp.gov.br:8008/?cod=108</t>
  </si>
  <si>
    <t>http://ituveravatransparente.sp.gov.br:8008/?cod=107</t>
  </si>
  <si>
    <t>https://www.ituverava.sp.gov.br/conselhos-municipais/</t>
  </si>
  <si>
    <t>https://pt-br.facebook.com/prefituverava
https://www.instagram.com/prefeituradeituverava/</t>
  </si>
  <si>
    <t>https://www.ituverava.sp.gov.br/noticias/</t>
  </si>
  <si>
    <t>http://ituveravatransparente.sp.gov.br:8008/?cod=43</t>
  </si>
  <si>
    <t>https://www.ituverava.sp.gov.br/</t>
  </si>
  <si>
    <t>https://www.ituverava.sp.gov.br/
https://www.ituverava.sp.gov.br/fale-conosco/</t>
  </si>
  <si>
    <t>http://ituveravatransparente.sp.gov.br:8008/?cod=14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</si>
</sst>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CCCCCC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000000"/>
      </bottom>
      <diagonal/>
    </border>
    <border>
      <left style="thin">
        <color rgb="FFCCCCCC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17" borderId="0" xfId="0" applyFont="1" applyFill="1" applyAlignment="1">
      <alignment vertical="center"/>
    </xf>
    <xf numFmtId="0" fontId="4" fillId="17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18" xfId="0" applyFont="1" applyBorder="1" applyAlignment="1">
      <alignment horizontal="center" vertical="center" readingOrder="1"/>
    </xf>
    <xf numFmtId="0" fontId="12" fillId="0" borderId="21" xfId="0" applyFont="1" applyBorder="1" applyAlignment="1">
      <alignment horizontal="center" vertical="center" readingOrder="1"/>
    </xf>
    <xf numFmtId="0" fontId="12" fillId="6" borderId="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horizontal="left" vertical="center" wrapText="1" readingOrder="1"/>
    </xf>
    <xf numFmtId="0" fontId="12" fillId="16" borderId="1" xfId="0" applyFont="1" applyFill="1" applyBorder="1" applyAlignment="1">
      <alignment vertical="center" wrapText="1"/>
    </xf>
    <xf numFmtId="0" fontId="12" fillId="16" borderId="12" xfId="0" applyFont="1" applyFill="1" applyBorder="1" applyAlignment="1">
      <alignment vertical="center" wrapText="1"/>
    </xf>
    <xf numFmtId="0" fontId="7" fillId="0" borderId="0" xfId="0" applyFont="1"/>
    <xf numFmtId="0" fontId="1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 readingOrder="1"/>
    </xf>
    <xf numFmtId="0" fontId="12" fillId="4" borderId="2" xfId="0" applyFont="1" applyFill="1" applyBorder="1" applyAlignment="1">
      <alignment horizontal="left" vertical="center" wrapText="1" readingOrder="1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4" fontId="13" fillId="0" borderId="18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4" borderId="3" xfId="0" applyFont="1" applyFill="1" applyBorder="1" applyAlignment="1">
      <alignment horizontal="left" vertical="center" wrapText="1" readingOrder="1"/>
    </xf>
    <xf numFmtId="0" fontId="12" fillId="4" borderId="4" xfId="0" applyFont="1" applyFill="1" applyBorder="1" applyAlignment="1">
      <alignment horizontal="left" vertical="center" wrapText="1" readingOrder="1"/>
    </xf>
    <xf numFmtId="0" fontId="12" fillId="0" borderId="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/>
    </xf>
    <xf numFmtId="0" fontId="6" fillId="8" borderId="1" xfId="0" applyFont="1" applyFill="1" applyBorder="1" applyAlignment="1">
      <alignment horizontal="left" wrapText="1" readingOrder="1"/>
    </xf>
    <xf numFmtId="0" fontId="6" fillId="8" borderId="2" xfId="0" applyFont="1" applyFill="1" applyBorder="1" applyAlignment="1">
      <alignment horizontal="left" wrapText="1" readingOrder="1"/>
    </xf>
    <xf numFmtId="0" fontId="6" fillId="7" borderId="1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left" vertical="center"/>
    </xf>
    <xf numFmtId="0" fontId="6" fillId="9" borderId="0" xfId="0" applyFont="1" applyFill="1" applyAlignment="1">
      <alignment horizontal="center" vertical="center" wrapText="1"/>
    </xf>
    <xf numFmtId="0" fontId="14" fillId="0" borderId="0" xfId="0" applyFont="1"/>
    <xf numFmtId="0" fontId="12" fillId="6" borderId="1" xfId="0" applyFont="1" applyFill="1" applyBorder="1" applyAlignment="1">
      <alignment horizontal="left" vertical="center" wrapText="1" readingOrder="1"/>
    </xf>
    <xf numFmtId="0" fontId="12" fillId="6" borderId="2" xfId="0" applyFont="1" applyFill="1" applyBorder="1" applyAlignment="1">
      <alignment horizontal="left" vertical="center" wrapText="1" readingOrder="1"/>
    </xf>
    <xf numFmtId="0" fontId="12" fillId="6" borderId="3" xfId="0" applyFont="1" applyFill="1" applyBorder="1" applyAlignment="1">
      <alignment horizontal="left" vertical="center" wrapText="1" readingOrder="1"/>
    </xf>
    <xf numFmtId="0" fontId="12" fillId="6" borderId="4" xfId="0" applyFont="1" applyFill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6" borderId="5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wrapText="1"/>
    </xf>
    <xf numFmtId="0" fontId="6" fillId="10" borderId="17" xfId="0" applyFont="1" applyFill="1" applyBorder="1"/>
    <xf numFmtId="0" fontId="6" fillId="7" borderId="16" xfId="0" applyFont="1" applyFill="1" applyBorder="1" applyAlignment="1">
      <alignment horizontal="center" vertical="center"/>
    </xf>
    <xf numFmtId="0" fontId="2" fillId="0" borderId="0" xfId="0" applyFont="1"/>
    <xf numFmtId="0" fontId="12" fillId="11" borderId="26" xfId="0" applyFont="1" applyFill="1" applyBorder="1" applyAlignment="1">
      <alignment horizontal="left" vertical="center" wrapText="1" readingOrder="1"/>
    </xf>
    <xf numFmtId="0" fontId="12" fillId="11" borderId="27" xfId="0" applyFont="1" applyFill="1" applyBorder="1" applyAlignment="1">
      <alignment horizontal="left" vertical="center" wrapText="1" readingOrder="1"/>
    </xf>
    <xf numFmtId="0" fontId="12" fillId="0" borderId="11" xfId="0" applyFont="1" applyBorder="1" applyAlignment="1">
      <alignment horizontal="center" vertical="center" readingOrder="1"/>
    </xf>
    <xf numFmtId="0" fontId="12" fillId="0" borderId="0" xfId="0" applyFont="1"/>
    <xf numFmtId="0" fontId="12" fillId="11" borderId="3" xfId="0" applyFont="1" applyFill="1" applyBorder="1" applyAlignment="1">
      <alignment horizontal="left" vertical="center" wrapText="1" readingOrder="1"/>
    </xf>
    <xf numFmtId="0" fontId="12" fillId="11" borderId="29" xfId="0" applyFont="1" applyFill="1" applyBorder="1" applyAlignment="1">
      <alignment horizontal="left" vertical="center" wrapText="1" readingOrder="1"/>
    </xf>
    <xf numFmtId="0" fontId="12" fillId="0" borderId="23" xfId="0" applyFont="1" applyBorder="1" applyAlignment="1">
      <alignment horizontal="center" vertical="center" readingOrder="1"/>
    </xf>
    <xf numFmtId="0" fontId="12" fillId="11" borderId="1" xfId="0" applyFont="1" applyFill="1" applyBorder="1" applyAlignment="1">
      <alignment horizontal="left" vertical="center" wrapText="1" readingOrder="1"/>
    </xf>
    <xf numFmtId="0" fontId="12" fillId="11" borderId="30" xfId="0" applyFont="1" applyFill="1" applyBorder="1" applyAlignment="1">
      <alignment horizontal="left" vertical="center" wrapText="1" readingOrder="1"/>
    </xf>
    <xf numFmtId="0" fontId="12" fillId="11" borderId="32" xfId="0" applyFont="1" applyFill="1" applyBorder="1" applyAlignment="1">
      <alignment horizontal="left" vertical="center" wrapText="1" readingOrder="1"/>
    </xf>
    <xf numFmtId="0" fontId="12" fillId="11" borderId="33" xfId="0" applyFont="1" applyFill="1" applyBorder="1" applyAlignment="1">
      <alignment horizontal="left" vertical="center" wrapText="1" readingOrder="1"/>
    </xf>
    <xf numFmtId="0" fontId="6" fillId="12" borderId="13" xfId="0" applyFont="1" applyFill="1" applyBorder="1" applyAlignment="1">
      <alignment horizontal="left" wrapText="1" readingOrder="1"/>
    </xf>
    <xf numFmtId="0" fontId="6" fillId="7" borderId="2" xfId="0" applyFont="1" applyFill="1" applyBorder="1" applyAlignment="1">
      <alignment horizontal="center" vertical="center" readingOrder="1"/>
    </xf>
    <xf numFmtId="0" fontId="6" fillId="7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center" vertical="center" readingOrder="1"/>
    </xf>
    <xf numFmtId="0" fontId="6" fillId="9" borderId="0" xfId="0" applyFont="1" applyFill="1" applyAlignment="1">
      <alignment horizontal="left" vertical="center" readingOrder="1"/>
    </xf>
    <xf numFmtId="0" fontId="12" fillId="0" borderId="19" xfId="0" applyFont="1" applyBorder="1" applyAlignment="1">
      <alignment horizontal="center" vertical="center" readingOrder="1"/>
    </xf>
    <xf numFmtId="0" fontId="12" fillId="14" borderId="4" xfId="0" applyFont="1" applyFill="1" applyBorder="1" applyAlignment="1">
      <alignment horizontal="left" vertical="center" wrapText="1" readingOrder="1"/>
    </xf>
    <xf numFmtId="0" fontId="12" fillId="0" borderId="20" xfId="0" applyFont="1" applyBorder="1" applyAlignment="1">
      <alignment horizontal="center" vertical="center" readingOrder="1"/>
    </xf>
    <xf numFmtId="0" fontId="12" fillId="0" borderId="22" xfId="0" applyFont="1" applyBorder="1" applyAlignment="1">
      <alignment horizontal="center" vertical="center" readingOrder="1"/>
    </xf>
    <xf numFmtId="0" fontId="13" fillId="16" borderId="8" xfId="0" applyFont="1" applyFill="1" applyBorder="1" applyAlignment="1">
      <alignment vertical="center" wrapText="1"/>
    </xf>
    <xf numFmtId="0" fontId="6" fillId="15" borderId="12" xfId="0" applyFont="1" applyFill="1" applyBorder="1" applyAlignment="1">
      <alignment horizontal="left" wrapText="1" readingOrder="1"/>
    </xf>
    <xf numFmtId="0" fontId="6" fillId="7" borderId="13" xfId="0" applyFont="1" applyFill="1" applyBorder="1" applyAlignment="1">
      <alignment horizontal="center" vertical="center" readingOrder="1"/>
    </xf>
    <xf numFmtId="0" fontId="6" fillId="0" borderId="0" xfId="0" applyFont="1"/>
    <xf numFmtId="0" fontId="12" fillId="16" borderId="8" xfId="0" applyFont="1" applyFill="1" applyBorder="1" applyAlignment="1">
      <alignment vertical="center" wrapText="1"/>
    </xf>
    <xf numFmtId="0" fontId="12" fillId="16" borderId="16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readingOrder="1"/>
    </xf>
    <xf numFmtId="0" fontId="12" fillId="0" borderId="0" xfId="0" applyFont="1" applyAlignment="1">
      <alignment horizontal="left" readingOrder="1"/>
    </xf>
    <xf numFmtId="0" fontId="6" fillId="7" borderId="0" xfId="0" applyFont="1" applyFill="1" applyAlignment="1">
      <alignment vertical="center"/>
    </xf>
    <xf numFmtId="0" fontId="6" fillId="7" borderId="0" xfId="0" applyFont="1" applyFill="1"/>
    <xf numFmtId="0" fontId="4" fillId="17" borderId="0" xfId="0" applyFont="1" applyFill="1" applyAlignment="1">
      <alignment vertical="center" wrapText="1"/>
    </xf>
    <xf numFmtId="0" fontId="10" fillId="3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3" fillId="16" borderId="16" xfId="0" applyFont="1" applyFill="1" applyBorder="1" applyAlignment="1">
      <alignment horizontal="center" vertical="center" textRotation="90" wrapText="1"/>
    </xf>
    <xf numFmtId="0" fontId="5" fillId="5" borderId="14" xfId="0" applyFont="1" applyFill="1" applyBorder="1" applyAlignment="1">
      <alignment vertical="center" textRotation="90"/>
    </xf>
    <xf numFmtId="0" fontId="5" fillId="5" borderId="12" xfId="0" applyFont="1" applyFill="1" applyBorder="1" applyAlignment="1">
      <alignment vertical="center" textRotation="90"/>
    </xf>
    <xf numFmtId="0" fontId="3" fillId="11" borderId="25" xfId="0" applyFont="1" applyFill="1" applyBorder="1" applyAlignment="1">
      <alignment horizontal="center" vertical="center" textRotation="90" wrapText="1"/>
    </xf>
    <xf numFmtId="0" fontId="3" fillId="11" borderId="28" xfId="0" applyFont="1" applyFill="1" applyBorder="1" applyAlignment="1">
      <alignment horizontal="center" vertical="center" textRotation="90" wrapText="1"/>
    </xf>
    <xf numFmtId="0" fontId="3" fillId="11" borderId="31" xfId="0" applyFont="1" applyFill="1" applyBorder="1" applyAlignment="1">
      <alignment horizontal="center" vertical="center" textRotation="90" wrapText="1"/>
    </xf>
    <xf numFmtId="0" fontId="9" fillId="20" borderId="18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left" vertical="center" wrapText="1"/>
    </xf>
    <xf numFmtId="0" fontId="6" fillId="12" borderId="14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 textRotation="90"/>
    </xf>
    <xf numFmtId="0" fontId="3" fillId="6" borderId="16" xfId="0" applyFont="1" applyFill="1" applyBorder="1" applyAlignment="1">
      <alignment horizontal="center" vertical="center" textRotation="90"/>
    </xf>
    <xf numFmtId="0" fontId="3" fillId="6" borderId="14" xfId="0" applyFont="1" applyFill="1" applyBorder="1" applyAlignment="1">
      <alignment horizontal="center" vertical="center" textRotation="90"/>
    </xf>
    <xf numFmtId="0" fontId="3" fillId="6" borderId="12" xfId="0" applyFont="1" applyFill="1" applyBorder="1" applyAlignment="1">
      <alignment horizontal="center" vertical="center" textRotation="90"/>
    </xf>
    <xf numFmtId="0" fontId="3" fillId="13" borderId="6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vertical="center" textRotation="90"/>
    </xf>
    <xf numFmtId="0" fontId="5" fillId="5" borderId="7" xfId="0" applyFont="1" applyFill="1" applyBorder="1" applyAlignment="1">
      <alignment vertical="center" textRotation="90"/>
    </xf>
    <xf numFmtId="0" fontId="17" fillId="0" borderId="18" xfId="1" applyFont="1" applyBorder="1" applyAlignment="1" applyProtection="1">
      <alignment horizontal="left" vertical="center" wrapText="1"/>
    </xf>
    <xf numFmtId="0" fontId="17" fillId="0" borderId="18" xfId="1" applyFont="1" applyBorder="1" applyAlignment="1" applyProtection="1">
      <alignment horizontal="left" vertical="center" wrapText="1" readingOrder="1"/>
    </xf>
    <xf numFmtId="0" fontId="17" fillId="0" borderId="18" xfId="1" applyFont="1" applyFill="1" applyBorder="1" applyAlignment="1" applyProtection="1">
      <alignment horizontal="left" vertical="center" wrapText="1" readingOrder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ituveravatransparente.sp.gov.br:8008/?cod=59" TargetMode="External"/><Relationship Id="rId3" Type="http://schemas.openxmlformats.org/officeDocument/2006/relationships/hyperlink" Target="http://ituveravatransparente.sp.gov.br:8008/?cod=43" TargetMode="External"/><Relationship Id="rId7" Type="http://schemas.openxmlformats.org/officeDocument/2006/relationships/hyperlink" Target="http://ituveravatransparente.sp.gov.br:8008/?cod=11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ituveravatransparente.sp.gov.br:8008/?cod=32" TargetMode="External"/><Relationship Id="rId1" Type="http://schemas.openxmlformats.org/officeDocument/2006/relationships/hyperlink" Target="https://www.ituverava.sp.gov.br/conselhos-municipais/" TargetMode="External"/><Relationship Id="rId6" Type="http://schemas.openxmlformats.org/officeDocument/2006/relationships/hyperlink" Target="http://ituveravatransparente.sp.gov.br:8008/?cod=28" TargetMode="External"/><Relationship Id="rId11" Type="http://schemas.openxmlformats.org/officeDocument/2006/relationships/hyperlink" Target="http://ituveravatransparente.sp.gov.br:8008/?cod=1" TargetMode="External"/><Relationship Id="rId5" Type="http://schemas.openxmlformats.org/officeDocument/2006/relationships/hyperlink" Target="https://www.ituverava.sp.gov.br/noticias/" TargetMode="External"/><Relationship Id="rId10" Type="http://schemas.openxmlformats.org/officeDocument/2006/relationships/hyperlink" Target="https://www.ituverava.sp.gov.br/" TargetMode="External"/><Relationship Id="rId4" Type="http://schemas.openxmlformats.org/officeDocument/2006/relationships/hyperlink" Target="https://www.ituverava.sp.gov.br/arquivo/?id_secao=3&amp;nome_categoria=contratos-na-ntegra&amp;categoria=82&amp;assunto=" TargetMode="External"/><Relationship Id="rId9" Type="http://schemas.openxmlformats.org/officeDocument/2006/relationships/hyperlink" Target="https://www.ituverava.sp.gov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</sheetPr>
  <dimension ref="A1:XFC77"/>
  <sheetViews>
    <sheetView showGridLines="0" tabSelected="1" zoomScale="95" zoomScaleNormal="95" workbookViewId="0">
      <pane xSplit="5" ySplit="7" topLeftCell="F8" activePane="bottomRight" state="frozen"/>
      <selection activeCell="E4" sqref="E1:G1048576"/>
      <selection pane="topRight" activeCell="E4" sqref="E1:G1048576"/>
      <selection pane="bottomLeft" activeCell="E4" sqref="E1:G1048576"/>
      <selection pane="bottomRight" sqref="A1:I1"/>
    </sheetView>
  </sheetViews>
  <sheetFormatPr defaultColWidth="12.625" defaultRowHeight="15.75" x14ac:dyDescent="0.25"/>
  <cols>
    <col min="1" max="1" width="12.5" style="1" customWidth="1"/>
    <col min="2" max="2" width="62.5" style="2" customWidth="1"/>
    <col min="3" max="3" width="33.75" style="2" customWidth="1"/>
    <col min="4" max="4" width="7.5" style="3" customWidth="1"/>
    <col min="5" max="7" width="17.5" style="3" customWidth="1"/>
    <col min="8" max="8" width="31.25" style="3" customWidth="1"/>
    <col min="9" max="9" width="12.5" style="3" customWidth="1"/>
    <col min="10" max="16" width="12.625" style="2" customWidth="1"/>
    <col min="17" max="21" width="12.625" style="2"/>
    <col min="22" max="16383" width="12.625" style="2" customWidth="1"/>
    <col min="16384" max="16384" width="12.625" style="2"/>
  </cols>
  <sheetData>
    <row r="1" spans="1:9" ht="30" customHeight="1" x14ac:dyDescent="0.25">
      <c r="A1" s="80" t="s">
        <v>0</v>
      </c>
      <c r="B1" s="80"/>
      <c r="C1" s="80"/>
      <c r="D1" s="80"/>
      <c r="E1" s="80"/>
      <c r="F1" s="80"/>
      <c r="G1" s="80"/>
      <c r="H1" s="80"/>
      <c r="I1" s="80"/>
    </row>
    <row r="2" spans="1:9" s="14" customFormat="1" ht="26.25" customHeight="1" x14ac:dyDescent="0.2">
      <c r="A2" s="81" t="s">
        <v>1</v>
      </c>
      <c r="B2" s="81"/>
      <c r="C2" s="81"/>
      <c r="D2" s="81"/>
      <c r="E2" s="81"/>
      <c r="F2" s="81"/>
      <c r="G2" s="81"/>
      <c r="H2" s="81"/>
      <c r="I2" s="81"/>
    </row>
    <row r="3" spans="1:9" ht="3.75" customHeight="1" x14ac:dyDescent="0.25">
      <c r="E3" s="4"/>
    </row>
    <row r="4" spans="1:9" s="1" customFormat="1" ht="30" customHeight="1" x14ac:dyDescent="0.2">
      <c r="A4" s="88" t="s">
        <v>2</v>
      </c>
      <c r="B4" s="88"/>
      <c r="C4" s="88"/>
      <c r="D4" s="88"/>
      <c r="E4" s="89" t="s">
        <v>3</v>
      </c>
      <c r="F4" s="89"/>
      <c r="G4" s="89"/>
      <c r="H4" s="89"/>
      <c r="I4" s="89"/>
    </row>
    <row r="5" spans="1:9" ht="3.75" customHeight="1" x14ac:dyDescent="0.25">
      <c r="E5" s="4"/>
    </row>
    <row r="6" spans="1:9" ht="3.75" customHeight="1" x14ac:dyDescent="0.25">
      <c r="E6" s="4"/>
    </row>
    <row r="7" spans="1:9" s="18" customFormat="1" ht="78.75" customHeight="1" x14ac:dyDescent="0.2">
      <c r="A7" s="16" t="s">
        <v>4</v>
      </c>
      <c r="B7" s="16" t="s">
        <v>5</v>
      </c>
      <c r="C7" s="16" t="s">
        <v>6</v>
      </c>
      <c r="D7" s="16" t="s">
        <v>7</v>
      </c>
      <c r="E7" s="17" t="s">
        <v>6</v>
      </c>
      <c r="F7" s="17" t="s">
        <v>104</v>
      </c>
      <c r="G7" s="17" t="s">
        <v>8</v>
      </c>
      <c r="H7" s="17" t="s">
        <v>9</v>
      </c>
      <c r="I7" s="17" t="s">
        <v>10</v>
      </c>
    </row>
    <row r="8" spans="1:9" s="24" customFormat="1" ht="37.5" customHeight="1" x14ac:dyDescent="0.2">
      <c r="A8" s="92" t="s">
        <v>11</v>
      </c>
      <c r="B8" s="19" t="s">
        <v>12</v>
      </c>
      <c r="C8" s="20" t="s">
        <v>50</v>
      </c>
      <c r="D8" s="21">
        <v>2</v>
      </c>
      <c r="E8" s="22">
        <v>0</v>
      </c>
      <c r="F8" s="22">
        <f>D8*E8</f>
        <v>0</v>
      </c>
      <c r="G8" s="22"/>
      <c r="H8" s="99" t="s">
        <v>105</v>
      </c>
      <c r="I8" s="23">
        <v>44695</v>
      </c>
    </row>
    <row r="9" spans="1:9" s="24" customFormat="1" ht="52.5" customHeight="1" x14ac:dyDescent="0.2">
      <c r="A9" s="83"/>
      <c r="B9" s="25" t="s">
        <v>13</v>
      </c>
      <c r="C9" s="26" t="s">
        <v>70</v>
      </c>
      <c r="D9" s="27">
        <v>1</v>
      </c>
      <c r="E9" s="22">
        <v>0</v>
      </c>
      <c r="F9" s="22">
        <f t="shared" ref="F9:F12" si="0">D9*E9</f>
        <v>0</v>
      </c>
      <c r="G9" s="22"/>
      <c r="H9" s="99"/>
      <c r="I9" s="23">
        <v>44695</v>
      </c>
    </row>
    <row r="10" spans="1:9" s="24" customFormat="1" ht="37.5" customHeight="1" x14ac:dyDescent="0.2">
      <c r="A10" s="83"/>
      <c r="B10" s="19" t="s">
        <v>14</v>
      </c>
      <c r="C10" s="20" t="s">
        <v>50</v>
      </c>
      <c r="D10" s="27">
        <v>2</v>
      </c>
      <c r="E10" s="22">
        <v>0</v>
      </c>
      <c r="F10" s="22">
        <f t="shared" si="0"/>
        <v>0</v>
      </c>
      <c r="G10" s="22"/>
      <c r="H10" s="99"/>
      <c r="I10" s="23">
        <v>44695</v>
      </c>
    </row>
    <row r="11" spans="1:9" s="24" customFormat="1" ht="37.5" customHeight="1" x14ac:dyDescent="0.2">
      <c r="A11" s="83"/>
      <c r="B11" s="25" t="s">
        <v>15</v>
      </c>
      <c r="C11" s="26" t="s">
        <v>50</v>
      </c>
      <c r="D11" s="27">
        <v>1</v>
      </c>
      <c r="E11" s="22">
        <v>0</v>
      </c>
      <c r="F11" s="22">
        <f t="shared" si="0"/>
        <v>0</v>
      </c>
      <c r="G11" s="22"/>
      <c r="H11" s="99"/>
      <c r="I11" s="23">
        <v>44695</v>
      </c>
    </row>
    <row r="12" spans="1:9" s="24" customFormat="1" ht="67.5" customHeight="1" x14ac:dyDescent="0.2">
      <c r="A12" s="84"/>
      <c r="B12" s="19" t="s">
        <v>16</v>
      </c>
      <c r="C12" s="20" t="s">
        <v>71</v>
      </c>
      <c r="D12" s="27">
        <v>2</v>
      </c>
      <c r="E12" s="22">
        <v>0</v>
      </c>
      <c r="F12" s="22">
        <f t="shared" si="0"/>
        <v>0</v>
      </c>
      <c r="G12" s="22"/>
      <c r="H12" s="99"/>
      <c r="I12" s="23">
        <v>44695</v>
      </c>
    </row>
    <row r="13" spans="1:9" s="36" customFormat="1" ht="30" customHeight="1" x14ac:dyDescent="0.3">
      <c r="A13" s="28" t="s">
        <v>17</v>
      </c>
      <c r="B13" s="29"/>
      <c r="C13" s="30"/>
      <c r="D13" s="31">
        <f>SUM(D8:D12)</f>
        <v>8</v>
      </c>
      <c r="E13" s="32"/>
      <c r="F13" s="32">
        <f>SUM(F8:F12)</f>
        <v>0</v>
      </c>
      <c r="G13" s="33">
        <f>(F13*100)/D13</f>
        <v>0</v>
      </c>
      <c r="H13" s="34"/>
      <c r="I13" s="35"/>
    </row>
    <row r="14" spans="1:9" ht="3.6" customHeight="1" x14ac:dyDescent="0.25">
      <c r="H14" s="15"/>
    </row>
    <row r="15" spans="1:9" s="24" customFormat="1" ht="37.5" customHeight="1" x14ac:dyDescent="0.2">
      <c r="A15" s="93" t="s">
        <v>18</v>
      </c>
      <c r="B15" s="37" t="s">
        <v>19</v>
      </c>
      <c r="C15" s="38" t="s">
        <v>50</v>
      </c>
      <c r="D15" s="27">
        <v>2</v>
      </c>
      <c r="E15" s="22">
        <v>1</v>
      </c>
      <c r="F15" s="22">
        <f>D15*E15</f>
        <v>2</v>
      </c>
      <c r="G15" s="22"/>
      <c r="H15" s="99" t="s">
        <v>123</v>
      </c>
      <c r="I15" s="23">
        <v>44695</v>
      </c>
    </row>
    <row r="16" spans="1:9" s="24" customFormat="1" ht="37.5" customHeight="1" x14ac:dyDescent="0.2">
      <c r="A16" s="94"/>
      <c r="B16" s="39" t="s">
        <v>20</v>
      </c>
      <c r="C16" s="40" t="s">
        <v>50</v>
      </c>
      <c r="D16" s="27">
        <v>1</v>
      </c>
      <c r="E16" s="22">
        <v>0</v>
      </c>
      <c r="F16" s="22">
        <f t="shared" ref="F16:F25" si="1">D16*E16</f>
        <v>0</v>
      </c>
      <c r="G16" s="22"/>
      <c r="H16" s="99"/>
      <c r="I16" s="23">
        <v>44695</v>
      </c>
    </row>
    <row r="17" spans="1:9" s="24" customFormat="1" ht="37.5" customHeight="1" x14ac:dyDescent="0.2">
      <c r="A17" s="94"/>
      <c r="B17" s="40" t="s">
        <v>21</v>
      </c>
      <c r="C17" s="40" t="s">
        <v>50</v>
      </c>
      <c r="D17" s="27">
        <v>2</v>
      </c>
      <c r="E17" s="22">
        <v>1</v>
      </c>
      <c r="F17" s="22">
        <f t="shared" si="1"/>
        <v>2</v>
      </c>
      <c r="G17" s="22"/>
      <c r="H17" s="99" t="s">
        <v>125</v>
      </c>
      <c r="I17" s="23">
        <v>44695</v>
      </c>
    </row>
    <row r="18" spans="1:9" s="24" customFormat="1" ht="37.5" customHeight="1" x14ac:dyDescent="0.2">
      <c r="A18" s="94"/>
      <c r="B18" s="40" t="s">
        <v>22</v>
      </c>
      <c r="C18" s="40" t="s">
        <v>50</v>
      </c>
      <c r="D18" s="27">
        <v>2</v>
      </c>
      <c r="E18" s="22">
        <v>0</v>
      </c>
      <c r="F18" s="22">
        <f t="shared" si="1"/>
        <v>0</v>
      </c>
      <c r="G18" s="22"/>
      <c r="H18" s="99" t="s">
        <v>124</v>
      </c>
      <c r="I18" s="23">
        <v>44695</v>
      </c>
    </row>
    <row r="19" spans="1:9" s="24" customFormat="1" ht="82.5" customHeight="1" x14ac:dyDescent="0.2">
      <c r="A19" s="94"/>
      <c r="B19" s="37" t="s">
        <v>23</v>
      </c>
      <c r="C19" s="38" t="s">
        <v>72</v>
      </c>
      <c r="D19" s="41">
        <v>2</v>
      </c>
      <c r="E19" s="22">
        <v>0</v>
      </c>
      <c r="F19" s="22">
        <f t="shared" si="1"/>
        <v>0</v>
      </c>
      <c r="G19" s="42"/>
      <c r="H19" s="99"/>
      <c r="I19" s="23">
        <v>44695</v>
      </c>
    </row>
    <row r="20" spans="1:9" s="24" customFormat="1" ht="67.5" customHeight="1" x14ac:dyDescent="0.2">
      <c r="A20" s="94"/>
      <c r="B20" s="37" t="s">
        <v>24</v>
      </c>
      <c r="C20" s="37" t="s">
        <v>73</v>
      </c>
      <c r="D20" s="41">
        <v>2</v>
      </c>
      <c r="E20" s="22">
        <v>0.5</v>
      </c>
      <c r="F20" s="22">
        <f t="shared" si="1"/>
        <v>1</v>
      </c>
      <c r="G20" s="42"/>
      <c r="H20" s="99" t="s">
        <v>106</v>
      </c>
      <c r="I20" s="23">
        <v>44695</v>
      </c>
    </row>
    <row r="21" spans="1:9" s="24" customFormat="1" ht="82.5" customHeight="1" x14ac:dyDescent="0.2">
      <c r="A21" s="94"/>
      <c r="B21" s="39" t="s">
        <v>103</v>
      </c>
      <c r="C21" s="40" t="s">
        <v>44</v>
      </c>
      <c r="D21" s="41">
        <v>2</v>
      </c>
      <c r="E21" s="22">
        <v>0</v>
      </c>
      <c r="F21" s="22">
        <f t="shared" si="1"/>
        <v>0</v>
      </c>
      <c r="G21" s="42"/>
      <c r="H21" s="99" t="s">
        <v>107</v>
      </c>
      <c r="I21" s="23">
        <v>44695</v>
      </c>
    </row>
    <row r="22" spans="1:9" s="24" customFormat="1" ht="52.5" customHeight="1" x14ac:dyDescent="0.2">
      <c r="A22" s="94"/>
      <c r="B22" s="38" t="s">
        <v>25</v>
      </c>
      <c r="C22" s="38" t="s">
        <v>74</v>
      </c>
      <c r="D22" s="43">
        <v>2</v>
      </c>
      <c r="E22" s="22">
        <v>1</v>
      </c>
      <c r="F22" s="22">
        <f t="shared" si="1"/>
        <v>2</v>
      </c>
      <c r="G22" s="22"/>
      <c r="H22" s="99" t="s">
        <v>108</v>
      </c>
      <c r="I22" s="23">
        <v>44695</v>
      </c>
    </row>
    <row r="23" spans="1:9" s="24" customFormat="1" ht="52.5" customHeight="1" x14ac:dyDescent="0.2">
      <c r="A23" s="94"/>
      <c r="B23" s="38" t="s">
        <v>26</v>
      </c>
      <c r="C23" s="38" t="s">
        <v>74</v>
      </c>
      <c r="D23" s="43">
        <v>2</v>
      </c>
      <c r="E23" s="22">
        <v>0</v>
      </c>
      <c r="F23" s="22">
        <f t="shared" si="1"/>
        <v>0</v>
      </c>
      <c r="G23" s="22"/>
      <c r="H23" s="99"/>
      <c r="I23" s="23">
        <v>44695</v>
      </c>
    </row>
    <row r="24" spans="1:9" s="24" customFormat="1" ht="82.5" customHeight="1" x14ac:dyDescent="0.2">
      <c r="A24" s="94"/>
      <c r="B24" s="10" t="s">
        <v>27</v>
      </c>
      <c r="C24" s="44" t="s">
        <v>75</v>
      </c>
      <c r="D24" s="43">
        <v>1</v>
      </c>
      <c r="E24" s="22">
        <v>0</v>
      </c>
      <c r="F24" s="22">
        <f t="shared" si="1"/>
        <v>0</v>
      </c>
      <c r="G24" s="22"/>
      <c r="H24" s="99"/>
      <c r="I24" s="23">
        <v>44695</v>
      </c>
    </row>
    <row r="25" spans="1:9" s="24" customFormat="1" ht="52.5" customHeight="1" x14ac:dyDescent="0.2">
      <c r="A25" s="95"/>
      <c r="B25" s="10" t="s">
        <v>28</v>
      </c>
      <c r="C25" s="44" t="s">
        <v>75</v>
      </c>
      <c r="D25" s="43">
        <v>1</v>
      </c>
      <c r="E25" s="22">
        <v>0</v>
      </c>
      <c r="F25" s="22">
        <f t="shared" si="1"/>
        <v>0</v>
      </c>
      <c r="G25" s="22"/>
      <c r="H25" s="99"/>
      <c r="I25" s="23">
        <v>44695</v>
      </c>
    </row>
    <row r="26" spans="1:9" s="48" customFormat="1" ht="30" customHeight="1" x14ac:dyDescent="0.3">
      <c r="A26" s="28" t="s">
        <v>29</v>
      </c>
      <c r="B26" s="45"/>
      <c r="C26" s="46"/>
      <c r="D26" s="47">
        <f>SUM(D15:D25)</f>
        <v>19</v>
      </c>
      <c r="E26" s="32"/>
      <c r="F26" s="32">
        <f>SUM(F15:F25)</f>
        <v>7</v>
      </c>
      <c r="G26" s="33">
        <f>(F26*100)/D26</f>
        <v>36.842105263157897</v>
      </c>
      <c r="H26" s="34"/>
      <c r="I26" s="35"/>
    </row>
    <row r="27" spans="1:9" ht="3.6" customHeight="1" x14ac:dyDescent="0.25">
      <c r="H27" s="15"/>
    </row>
    <row r="28" spans="1:9" s="52" customFormat="1" ht="52.5" customHeight="1" x14ac:dyDescent="0.25">
      <c r="A28" s="85" t="s">
        <v>30</v>
      </c>
      <c r="B28" s="49" t="s">
        <v>31</v>
      </c>
      <c r="C28" s="50" t="s">
        <v>76</v>
      </c>
      <c r="D28" s="51">
        <v>2</v>
      </c>
      <c r="E28" s="22">
        <v>0.5</v>
      </c>
      <c r="F28" s="8">
        <f>D28*E28</f>
        <v>1</v>
      </c>
      <c r="G28" s="8"/>
      <c r="H28" s="100" t="s">
        <v>109</v>
      </c>
      <c r="I28" s="23">
        <v>44695</v>
      </c>
    </row>
    <row r="29" spans="1:9" s="52" customFormat="1" ht="52.5" customHeight="1" x14ac:dyDescent="0.25">
      <c r="A29" s="86"/>
      <c r="B29" s="53" t="s">
        <v>32</v>
      </c>
      <c r="C29" s="54" t="s">
        <v>77</v>
      </c>
      <c r="D29" s="55">
        <v>2</v>
      </c>
      <c r="E29" s="22">
        <v>0</v>
      </c>
      <c r="F29" s="8">
        <f t="shared" ref="F29:F37" si="2">D29*E29</f>
        <v>0</v>
      </c>
      <c r="G29" s="8"/>
      <c r="H29" s="100"/>
      <c r="I29" s="23">
        <v>44695</v>
      </c>
    </row>
    <row r="30" spans="1:9" s="52" customFormat="1" ht="52.5" customHeight="1" x14ac:dyDescent="0.25">
      <c r="A30" s="86"/>
      <c r="B30" s="53" t="s">
        <v>33</v>
      </c>
      <c r="C30" s="54" t="s">
        <v>50</v>
      </c>
      <c r="D30" s="55">
        <v>2</v>
      </c>
      <c r="E30" s="22">
        <v>0</v>
      </c>
      <c r="F30" s="8">
        <f t="shared" si="2"/>
        <v>0</v>
      </c>
      <c r="G30" s="8"/>
      <c r="H30" s="100"/>
      <c r="I30" s="23">
        <v>44695</v>
      </c>
    </row>
    <row r="31" spans="1:9" s="52" customFormat="1" ht="52.5" customHeight="1" x14ac:dyDescent="0.25">
      <c r="A31" s="86"/>
      <c r="B31" s="53" t="s">
        <v>34</v>
      </c>
      <c r="C31" s="54" t="s">
        <v>78</v>
      </c>
      <c r="D31" s="55">
        <v>2</v>
      </c>
      <c r="E31" s="22">
        <v>0</v>
      </c>
      <c r="F31" s="8">
        <f t="shared" si="2"/>
        <v>0</v>
      </c>
      <c r="G31" s="8"/>
      <c r="H31" s="100"/>
      <c r="I31" s="23">
        <v>44695</v>
      </c>
    </row>
    <row r="32" spans="1:9" s="52" customFormat="1" ht="37.5" customHeight="1" x14ac:dyDescent="0.25">
      <c r="A32" s="86"/>
      <c r="B32" s="56" t="s">
        <v>35</v>
      </c>
      <c r="C32" s="57" t="s">
        <v>50</v>
      </c>
      <c r="D32" s="51">
        <v>2</v>
      </c>
      <c r="E32" s="22">
        <v>0</v>
      </c>
      <c r="F32" s="8">
        <f t="shared" si="2"/>
        <v>0</v>
      </c>
      <c r="G32" s="8"/>
      <c r="H32" s="101"/>
      <c r="I32" s="23">
        <v>44695</v>
      </c>
    </row>
    <row r="33" spans="1:9" s="52" customFormat="1" ht="37.5" customHeight="1" x14ac:dyDescent="0.25">
      <c r="A33" s="86"/>
      <c r="B33" s="53" t="s">
        <v>36</v>
      </c>
      <c r="C33" s="54" t="s">
        <v>50</v>
      </c>
      <c r="D33" s="55">
        <v>1</v>
      </c>
      <c r="E33" s="22">
        <v>0</v>
      </c>
      <c r="F33" s="8">
        <f t="shared" si="2"/>
        <v>0</v>
      </c>
      <c r="G33" s="8"/>
      <c r="H33" s="99"/>
      <c r="I33" s="23">
        <v>44695</v>
      </c>
    </row>
    <row r="34" spans="1:9" s="52" customFormat="1" ht="52.5" customHeight="1" x14ac:dyDescent="0.25">
      <c r="A34" s="86"/>
      <c r="B34" s="53" t="s">
        <v>37</v>
      </c>
      <c r="C34" s="54" t="s">
        <v>79</v>
      </c>
      <c r="D34" s="55">
        <v>2</v>
      </c>
      <c r="E34" s="22">
        <v>0</v>
      </c>
      <c r="F34" s="8">
        <f t="shared" si="2"/>
        <v>0</v>
      </c>
      <c r="G34" s="8"/>
      <c r="H34" s="99"/>
      <c r="I34" s="23">
        <v>44695</v>
      </c>
    </row>
    <row r="35" spans="1:9" s="52" customFormat="1" ht="52.5" customHeight="1" x14ac:dyDescent="0.25">
      <c r="A35" s="86"/>
      <c r="B35" s="53" t="s">
        <v>38</v>
      </c>
      <c r="C35" s="54" t="s">
        <v>50</v>
      </c>
      <c r="D35" s="55">
        <v>1</v>
      </c>
      <c r="E35" s="22">
        <v>0</v>
      </c>
      <c r="F35" s="8">
        <f t="shared" si="2"/>
        <v>0</v>
      </c>
      <c r="G35" s="8"/>
      <c r="H35" s="100"/>
      <c r="I35" s="23">
        <v>44695</v>
      </c>
    </row>
    <row r="36" spans="1:9" s="52" customFormat="1" ht="37.5" customHeight="1" x14ac:dyDescent="0.25">
      <c r="A36" s="86"/>
      <c r="B36" s="56" t="s">
        <v>39</v>
      </c>
      <c r="C36" s="54" t="s">
        <v>50</v>
      </c>
      <c r="D36" s="51">
        <v>1</v>
      </c>
      <c r="E36" s="22">
        <v>0</v>
      </c>
      <c r="F36" s="8">
        <f t="shared" si="2"/>
        <v>0</v>
      </c>
      <c r="G36" s="8"/>
      <c r="H36" s="100"/>
      <c r="I36" s="23">
        <v>44695</v>
      </c>
    </row>
    <row r="37" spans="1:9" s="52" customFormat="1" ht="37.5" customHeight="1" x14ac:dyDescent="0.25">
      <c r="A37" s="87"/>
      <c r="B37" s="58" t="s">
        <v>40</v>
      </c>
      <c r="C37" s="59" t="s">
        <v>50</v>
      </c>
      <c r="D37" s="51">
        <v>2</v>
      </c>
      <c r="E37" s="22">
        <v>0</v>
      </c>
      <c r="F37" s="8">
        <f t="shared" si="2"/>
        <v>0</v>
      </c>
      <c r="G37" s="8"/>
      <c r="H37" s="99"/>
      <c r="I37" s="23">
        <v>44695</v>
      </c>
    </row>
    <row r="38" spans="1:9" s="48" customFormat="1" ht="30" customHeight="1" x14ac:dyDescent="0.3">
      <c r="A38" s="90" t="s">
        <v>41</v>
      </c>
      <c r="B38" s="91"/>
      <c r="C38" s="60"/>
      <c r="D38" s="61">
        <f>SUM(D28:D37)</f>
        <v>17</v>
      </c>
      <c r="E38" s="32"/>
      <c r="F38" s="62">
        <f>SUM(F28:F37)</f>
        <v>1</v>
      </c>
      <c r="G38" s="63">
        <f>(F38*100)/D38</f>
        <v>5.882352941176471</v>
      </c>
      <c r="H38" s="64"/>
      <c r="I38" s="35"/>
    </row>
    <row r="39" spans="1:9" ht="3.6" customHeight="1" x14ac:dyDescent="0.25">
      <c r="H39" s="15"/>
    </row>
    <row r="40" spans="1:9" s="52" customFormat="1" ht="127.5" customHeight="1" x14ac:dyDescent="0.25">
      <c r="A40" s="96" t="s">
        <v>42</v>
      </c>
      <c r="B40" s="11" t="s">
        <v>43</v>
      </c>
      <c r="C40" s="11" t="s">
        <v>44</v>
      </c>
      <c r="D40" s="65">
        <v>2</v>
      </c>
      <c r="E40" s="22">
        <v>1</v>
      </c>
      <c r="F40" s="8">
        <f>D40*E40</f>
        <v>2</v>
      </c>
      <c r="G40" s="8"/>
      <c r="H40" s="100" t="s">
        <v>122</v>
      </c>
      <c r="I40" s="23">
        <v>44695</v>
      </c>
    </row>
    <row r="41" spans="1:9" s="52" customFormat="1" ht="142.5" customHeight="1" x14ac:dyDescent="0.25">
      <c r="A41" s="97"/>
      <c r="B41" s="66" t="s">
        <v>45</v>
      </c>
      <c r="C41" s="11" t="s">
        <v>44</v>
      </c>
      <c r="D41" s="67">
        <v>2</v>
      </c>
      <c r="E41" s="22">
        <v>1</v>
      </c>
      <c r="F41" s="8">
        <f t="shared" ref="F41:F64" si="3">D41*E41</f>
        <v>2</v>
      </c>
      <c r="G41" s="8"/>
      <c r="H41" s="100" t="s">
        <v>110</v>
      </c>
      <c r="I41" s="23">
        <v>44695</v>
      </c>
    </row>
    <row r="42" spans="1:9" s="52" customFormat="1" ht="142.5" customHeight="1" x14ac:dyDescent="0.25">
      <c r="A42" s="97"/>
      <c r="B42" s="66" t="s">
        <v>46</v>
      </c>
      <c r="C42" s="11" t="s">
        <v>44</v>
      </c>
      <c r="D42" s="9">
        <v>2</v>
      </c>
      <c r="E42" s="22">
        <v>0</v>
      </c>
      <c r="F42" s="8">
        <f t="shared" si="3"/>
        <v>0</v>
      </c>
      <c r="G42" s="8"/>
      <c r="H42" s="100"/>
      <c r="I42" s="23">
        <v>44695</v>
      </c>
    </row>
    <row r="43" spans="1:9" s="52" customFormat="1" ht="112.5" customHeight="1" x14ac:dyDescent="0.25">
      <c r="A43" s="97"/>
      <c r="B43" s="66" t="s">
        <v>47</v>
      </c>
      <c r="C43" s="11" t="s">
        <v>44</v>
      </c>
      <c r="D43" s="9">
        <v>2</v>
      </c>
      <c r="E43" s="22">
        <v>0</v>
      </c>
      <c r="F43" s="8">
        <f t="shared" si="3"/>
        <v>0</v>
      </c>
      <c r="G43" s="8"/>
      <c r="H43" s="100"/>
      <c r="I43" s="23">
        <v>44695</v>
      </c>
    </row>
    <row r="44" spans="1:9" s="52" customFormat="1" ht="112.5" customHeight="1" x14ac:dyDescent="0.25">
      <c r="A44" s="97"/>
      <c r="B44" s="66" t="s">
        <v>48</v>
      </c>
      <c r="C44" s="11" t="s">
        <v>44</v>
      </c>
      <c r="D44" s="67">
        <v>2</v>
      </c>
      <c r="E44" s="22">
        <v>1</v>
      </c>
      <c r="F44" s="8">
        <f t="shared" si="3"/>
        <v>2</v>
      </c>
      <c r="G44" s="8"/>
      <c r="H44" s="100" t="s">
        <v>111</v>
      </c>
      <c r="I44" s="23">
        <v>44695</v>
      </c>
    </row>
    <row r="45" spans="1:9" s="52" customFormat="1" ht="37.5" customHeight="1" x14ac:dyDescent="0.25">
      <c r="A45" s="97"/>
      <c r="B45" s="11" t="s">
        <v>49</v>
      </c>
      <c r="C45" s="11" t="s">
        <v>50</v>
      </c>
      <c r="D45" s="67">
        <v>2</v>
      </c>
      <c r="E45" s="22">
        <v>1</v>
      </c>
      <c r="F45" s="8">
        <f t="shared" si="3"/>
        <v>2</v>
      </c>
      <c r="G45" s="8"/>
      <c r="H45" s="100" t="s">
        <v>111</v>
      </c>
      <c r="I45" s="23">
        <v>44695</v>
      </c>
    </row>
    <row r="46" spans="1:9" s="52" customFormat="1" ht="112.5" customHeight="1" x14ac:dyDescent="0.25">
      <c r="A46" s="97"/>
      <c r="B46" s="66" t="s">
        <v>51</v>
      </c>
      <c r="C46" s="11" t="s">
        <v>44</v>
      </c>
      <c r="D46" s="67">
        <v>2</v>
      </c>
      <c r="E46" s="22">
        <v>1</v>
      </c>
      <c r="F46" s="8">
        <f t="shared" si="3"/>
        <v>2</v>
      </c>
      <c r="G46" s="8"/>
      <c r="H46" s="99" t="s">
        <v>112</v>
      </c>
      <c r="I46" s="23">
        <v>44695</v>
      </c>
    </row>
    <row r="47" spans="1:9" s="52" customFormat="1" ht="82.5" customHeight="1" x14ac:dyDescent="0.25">
      <c r="A47" s="97"/>
      <c r="B47" s="11" t="s">
        <v>80</v>
      </c>
      <c r="C47" s="11" t="s">
        <v>44</v>
      </c>
      <c r="D47" s="67">
        <v>2</v>
      </c>
      <c r="E47" s="22">
        <v>0.75</v>
      </c>
      <c r="F47" s="8">
        <f t="shared" si="3"/>
        <v>1.5</v>
      </c>
      <c r="G47" s="8"/>
      <c r="H47" s="99" t="s">
        <v>112</v>
      </c>
      <c r="I47" s="23">
        <v>44695</v>
      </c>
    </row>
    <row r="48" spans="1:9" s="52" customFormat="1" ht="112.5" customHeight="1" x14ac:dyDescent="0.25">
      <c r="A48" s="97"/>
      <c r="B48" s="66" t="s">
        <v>52</v>
      </c>
      <c r="C48" s="11" t="s">
        <v>44</v>
      </c>
      <c r="D48" s="67">
        <v>2</v>
      </c>
      <c r="E48" s="22">
        <v>0</v>
      </c>
      <c r="F48" s="8">
        <f t="shared" si="3"/>
        <v>0</v>
      </c>
      <c r="G48" s="8"/>
      <c r="H48" s="100"/>
      <c r="I48" s="23">
        <v>44695</v>
      </c>
    </row>
    <row r="49" spans="1:9" s="52" customFormat="1" ht="120" x14ac:dyDescent="0.25">
      <c r="A49" s="97"/>
      <c r="B49" s="66" t="s">
        <v>53</v>
      </c>
      <c r="C49" s="11" t="s">
        <v>44</v>
      </c>
      <c r="D49" s="67">
        <v>2</v>
      </c>
      <c r="E49" s="22">
        <v>0</v>
      </c>
      <c r="F49" s="8">
        <f t="shared" si="3"/>
        <v>0</v>
      </c>
      <c r="G49" s="8"/>
      <c r="H49" s="100"/>
      <c r="I49" s="23">
        <v>44695</v>
      </c>
    </row>
    <row r="50" spans="1:9" s="52" customFormat="1" ht="127.5" customHeight="1" x14ac:dyDescent="0.25">
      <c r="A50" s="97"/>
      <c r="B50" s="66" t="s">
        <v>54</v>
      </c>
      <c r="C50" s="11" t="s">
        <v>44</v>
      </c>
      <c r="D50" s="67">
        <v>2</v>
      </c>
      <c r="E50" s="22">
        <v>1</v>
      </c>
      <c r="F50" s="8">
        <f t="shared" si="3"/>
        <v>2</v>
      </c>
      <c r="G50" s="8"/>
      <c r="H50" s="100" t="s">
        <v>113</v>
      </c>
      <c r="I50" s="23">
        <v>44695</v>
      </c>
    </row>
    <row r="51" spans="1:9" s="52" customFormat="1" ht="112.5" customHeight="1" x14ac:dyDescent="0.25">
      <c r="A51" s="97"/>
      <c r="B51" s="66" t="s">
        <v>55</v>
      </c>
      <c r="C51" s="11" t="s">
        <v>44</v>
      </c>
      <c r="D51" s="67">
        <v>2</v>
      </c>
      <c r="E51" s="22">
        <v>1</v>
      </c>
      <c r="F51" s="8">
        <f t="shared" si="3"/>
        <v>2</v>
      </c>
      <c r="G51" s="8"/>
      <c r="H51" s="99" t="s">
        <v>113</v>
      </c>
      <c r="I51" s="23">
        <v>44695</v>
      </c>
    </row>
    <row r="52" spans="1:9" s="52" customFormat="1" ht="202.5" customHeight="1" x14ac:dyDescent="0.25">
      <c r="A52" s="97"/>
      <c r="B52" s="66" t="s">
        <v>81</v>
      </c>
      <c r="C52" s="66" t="s">
        <v>82</v>
      </c>
      <c r="D52" s="67">
        <v>2</v>
      </c>
      <c r="E52" s="22">
        <v>0.75</v>
      </c>
      <c r="F52" s="8">
        <f t="shared" si="3"/>
        <v>1.5</v>
      </c>
      <c r="G52" s="8"/>
      <c r="H52" s="99" t="s">
        <v>114</v>
      </c>
      <c r="I52" s="23">
        <v>44695</v>
      </c>
    </row>
    <row r="53" spans="1:9" s="52" customFormat="1" ht="127.5" customHeight="1" x14ac:dyDescent="0.25">
      <c r="A53" s="97"/>
      <c r="B53" s="66" t="s">
        <v>56</v>
      </c>
      <c r="C53" s="11" t="s">
        <v>44</v>
      </c>
      <c r="D53" s="67">
        <v>2</v>
      </c>
      <c r="E53" s="22">
        <v>0</v>
      </c>
      <c r="F53" s="8">
        <f t="shared" si="3"/>
        <v>0</v>
      </c>
      <c r="G53" s="8"/>
      <c r="H53" s="100" t="s">
        <v>115</v>
      </c>
      <c r="I53" s="23">
        <v>44695</v>
      </c>
    </row>
    <row r="54" spans="1:9" s="52" customFormat="1" ht="187.5" customHeight="1" x14ac:dyDescent="0.25">
      <c r="A54" s="97"/>
      <c r="B54" s="66" t="s">
        <v>101</v>
      </c>
      <c r="C54" s="66" t="s">
        <v>102</v>
      </c>
      <c r="D54" s="68">
        <v>2</v>
      </c>
      <c r="E54" s="22">
        <v>0.75</v>
      </c>
      <c r="F54" s="8">
        <f t="shared" si="3"/>
        <v>1.5</v>
      </c>
      <c r="G54" s="8"/>
      <c r="H54" s="100" t="s">
        <v>115</v>
      </c>
      <c r="I54" s="23">
        <v>44695</v>
      </c>
    </row>
    <row r="55" spans="1:9" s="52" customFormat="1" ht="202.5" customHeight="1" x14ac:dyDescent="0.25">
      <c r="A55" s="97"/>
      <c r="B55" s="66" t="s">
        <v>100</v>
      </c>
      <c r="C55" s="66" t="s">
        <v>84</v>
      </c>
      <c r="D55" s="41">
        <v>2</v>
      </c>
      <c r="E55" s="22">
        <v>0</v>
      </c>
      <c r="F55" s="8">
        <f t="shared" si="3"/>
        <v>0</v>
      </c>
      <c r="G55" s="42"/>
      <c r="H55" s="99" t="s">
        <v>116</v>
      </c>
      <c r="I55" s="23">
        <v>44695</v>
      </c>
    </row>
    <row r="56" spans="1:9" s="52" customFormat="1" ht="112.5" customHeight="1" x14ac:dyDescent="0.25">
      <c r="A56" s="97"/>
      <c r="B56" s="66" t="s">
        <v>57</v>
      </c>
      <c r="C56" s="11" t="s">
        <v>44</v>
      </c>
      <c r="D56" s="9">
        <v>2</v>
      </c>
      <c r="E56" s="22">
        <v>0</v>
      </c>
      <c r="F56" s="8">
        <f t="shared" si="3"/>
        <v>0</v>
      </c>
      <c r="G56" s="8"/>
      <c r="H56" s="100"/>
      <c r="I56" s="23">
        <v>44695</v>
      </c>
    </row>
    <row r="57" spans="1:9" s="52" customFormat="1" ht="112.5" customHeight="1" x14ac:dyDescent="0.25">
      <c r="A57" s="97"/>
      <c r="B57" s="66" t="s">
        <v>58</v>
      </c>
      <c r="C57" s="11" t="s">
        <v>44</v>
      </c>
      <c r="D57" s="67">
        <v>2</v>
      </c>
      <c r="E57" s="22">
        <v>0</v>
      </c>
      <c r="F57" s="8">
        <f t="shared" si="3"/>
        <v>0</v>
      </c>
      <c r="G57" s="8"/>
      <c r="H57" s="100"/>
      <c r="I57" s="23">
        <v>44695</v>
      </c>
    </row>
    <row r="58" spans="1:9" s="52" customFormat="1" ht="157.5" customHeight="1" x14ac:dyDescent="0.25">
      <c r="A58" s="97"/>
      <c r="B58" s="66" t="s">
        <v>99</v>
      </c>
      <c r="C58" s="66" t="s">
        <v>98</v>
      </c>
      <c r="D58" s="67">
        <v>2</v>
      </c>
      <c r="E58" s="22">
        <v>0</v>
      </c>
      <c r="F58" s="8">
        <f t="shared" si="3"/>
        <v>0</v>
      </c>
      <c r="G58" s="8"/>
      <c r="H58" s="100"/>
      <c r="I58" s="23">
        <v>44695</v>
      </c>
    </row>
    <row r="59" spans="1:9" s="52" customFormat="1" ht="82.5" customHeight="1" x14ac:dyDescent="0.25">
      <c r="A59" s="97"/>
      <c r="B59" s="66" t="s">
        <v>83</v>
      </c>
      <c r="C59" s="66" t="s">
        <v>91</v>
      </c>
      <c r="D59" s="67">
        <v>2</v>
      </c>
      <c r="E59" s="22">
        <v>0</v>
      </c>
      <c r="F59" s="8">
        <f t="shared" si="3"/>
        <v>0</v>
      </c>
      <c r="G59" s="8"/>
      <c r="H59" s="100"/>
      <c r="I59" s="23">
        <v>44695</v>
      </c>
    </row>
    <row r="60" spans="1:9" s="52" customFormat="1" ht="97.5" customHeight="1" x14ac:dyDescent="0.25">
      <c r="A60" s="97"/>
      <c r="B60" s="66" t="s">
        <v>96</v>
      </c>
      <c r="C60" s="66" t="s">
        <v>97</v>
      </c>
      <c r="D60" s="67">
        <v>2</v>
      </c>
      <c r="E60" s="22">
        <v>0</v>
      </c>
      <c r="F60" s="8">
        <f t="shared" si="3"/>
        <v>0</v>
      </c>
      <c r="G60" s="8"/>
      <c r="H60" s="100"/>
      <c r="I60" s="23">
        <v>44695</v>
      </c>
    </row>
    <row r="61" spans="1:9" s="52" customFormat="1" ht="172.5" customHeight="1" x14ac:dyDescent="0.25">
      <c r="A61" s="97"/>
      <c r="B61" s="66" t="s">
        <v>95</v>
      </c>
      <c r="C61" s="66" t="s">
        <v>94</v>
      </c>
      <c r="D61" s="67">
        <v>2</v>
      </c>
      <c r="E61" s="22">
        <v>0</v>
      </c>
      <c r="F61" s="8">
        <f t="shared" si="3"/>
        <v>0</v>
      </c>
      <c r="G61" s="8"/>
      <c r="H61" s="100"/>
      <c r="I61" s="23">
        <v>44695</v>
      </c>
    </row>
    <row r="62" spans="1:9" s="52" customFormat="1" ht="37.5" customHeight="1" x14ac:dyDescent="0.25">
      <c r="A62" s="97"/>
      <c r="B62" s="66" t="s">
        <v>59</v>
      </c>
      <c r="C62" s="69" t="s">
        <v>87</v>
      </c>
      <c r="D62" s="67">
        <v>1</v>
      </c>
      <c r="E62" s="22">
        <v>1</v>
      </c>
      <c r="F62" s="8">
        <f t="shared" si="3"/>
        <v>1</v>
      </c>
      <c r="G62" s="8"/>
      <c r="H62" s="100" t="s">
        <v>117</v>
      </c>
      <c r="I62" s="23">
        <v>44695</v>
      </c>
    </row>
    <row r="63" spans="1:9" s="52" customFormat="1" ht="37.5" customHeight="1" x14ac:dyDescent="0.25">
      <c r="A63" s="97"/>
      <c r="B63" s="66" t="s">
        <v>60</v>
      </c>
      <c r="C63" s="69" t="s">
        <v>87</v>
      </c>
      <c r="D63" s="67">
        <v>1</v>
      </c>
      <c r="E63" s="22">
        <v>1</v>
      </c>
      <c r="F63" s="8">
        <f t="shared" si="3"/>
        <v>1</v>
      </c>
      <c r="G63" s="8"/>
      <c r="H63" s="100" t="s">
        <v>118</v>
      </c>
      <c r="I63" s="23">
        <v>44695</v>
      </c>
    </row>
    <row r="64" spans="1:9" s="52" customFormat="1" ht="37.5" customHeight="1" x14ac:dyDescent="0.25">
      <c r="A64" s="98"/>
      <c r="B64" s="66" t="s">
        <v>61</v>
      </c>
      <c r="C64" s="69" t="s">
        <v>87</v>
      </c>
      <c r="D64" s="67">
        <v>1</v>
      </c>
      <c r="E64" s="22">
        <v>0</v>
      </c>
      <c r="F64" s="8">
        <f t="shared" si="3"/>
        <v>0</v>
      </c>
      <c r="G64" s="8"/>
      <c r="H64" s="100"/>
      <c r="I64" s="23">
        <v>44695</v>
      </c>
    </row>
    <row r="65" spans="1:16" s="72" customFormat="1" ht="30" customHeight="1" x14ac:dyDescent="0.3">
      <c r="A65" s="28" t="s">
        <v>62</v>
      </c>
      <c r="B65" s="70"/>
      <c r="C65" s="70"/>
      <c r="D65" s="71">
        <f>SUM(D40:D64)</f>
        <v>47</v>
      </c>
      <c r="E65" s="32"/>
      <c r="F65" s="62">
        <f>SUM(F40:F64)</f>
        <v>20.5</v>
      </c>
      <c r="G65" s="63">
        <f>(F65*100)/D65</f>
        <v>43.617021276595743</v>
      </c>
      <c r="H65" s="64"/>
      <c r="I65" s="35"/>
    </row>
    <row r="66" spans="1:16" ht="3.6" customHeight="1" x14ac:dyDescent="0.25">
      <c r="H66" s="15"/>
    </row>
    <row r="67" spans="1:16" s="52" customFormat="1" ht="112.5" customHeight="1" x14ac:dyDescent="0.25">
      <c r="A67" s="82" t="s">
        <v>63</v>
      </c>
      <c r="B67" s="73" t="s">
        <v>85</v>
      </c>
      <c r="C67" s="73" t="s">
        <v>86</v>
      </c>
      <c r="D67" s="65">
        <v>1</v>
      </c>
      <c r="E67" s="22">
        <v>0.25</v>
      </c>
      <c r="F67" s="8">
        <f>D67*E67</f>
        <v>0.25</v>
      </c>
      <c r="G67" s="8"/>
      <c r="H67" s="100" t="s">
        <v>119</v>
      </c>
      <c r="I67" s="23">
        <v>44695</v>
      </c>
    </row>
    <row r="68" spans="1:16" s="52" customFormat="1" ht="37.5" customHeight="1" x14ac:dyDescent="0.25">
      <c r="A68" s="83"/>
      <c r="B68" s="69" t="s">
        <v>88</v>
      </c>
      <c r="C68" s="69" t="s">
        <v>87</v>
      </c>
      <c r="D68" s="41">
        <v>1</v>
      </c>
      <c r="E68" s="22">
        <v>0</v>
      </c>
      <c r="F68" s="8">
        <f t="shared" ref="F68:F74" si="4">D68*E68</f>
        <v>0</v>
      </c>
      <c r="G68" s="42"/>
      <c r="H68" s="99"/>
      <c r="I68" s="23">
        <v>44695</v>
      </c>
    </row>
    <row r="69" spans="1:16" s="52" customFormat="1" ht="37.5" customHeight="1" x14ac:dyDescent="0.25">
      <c r="A69" s="83"/>
      <c r="B69" s="73" t="s">
        <v>64</v>
      </c>
      <c r="C69" s="69" t="s">
        <v>87</v>
      </c>
      <c r="D69" s="27">
        <v>1</v>
      </c>
      <c r="E69" s="22">
        <v>0</v>
      </c>
      <c r="F69" s="8">
        <f t="shared" si="4"/>
        <v>0</v>
      </c>
      <c r="G69" s="22"/>
      <c r="H69" s="99"/>
      <c r="I69" s="23">
        <v>44695</v>
      </c>
    </row>
    <row r="70" spans="1:16" s="52" customFormat="1" ht="37.5" customHeight="1" x14ac:dyDescent="0.25">
      <c r="A70" s="83"/>
      <c r="B70" s="73" t="s">
        <v>65</v>
      </c>
      <c r="C70" s="69" t="s">
        <v>87</v>
      </c>
      <c r="D70" s="27">
        <v>1</v>
      </c>
      <c r="E70" s="22">
        <v>1</v>
      </c>
      <c r="F70" s="8">
        <f t="shared" si="4"/>
        <v>1</v>
      </c>
      <c r="G70" s="22"/>
      <c r="H70" s="99" t="s">
        <v>120</v>
      </c>
      <c r="I70" s="23">
        <v>44695</v>
      </c>
    </row>
    <row r="71" spans="1:16" s="52" customFormat="1" ht="52.5" customHeight="1" x14ac:dyDescent="0.25">
      <c r="A71" s="83"/>
      <c r="B71" s="74" t="s">
        <v>66</v>
      </c>
      <c r="C71" s="69" t="s">
        <v>87</v>
      </c>
      <c r="D71" s="43">
        <v>1</v>
      </c>
      <c r="E71" s="22">
        <v>1</v>
      </c>
      <c r="F71" s="8">
        <f t="shared" si="4"/>
        <v>1</v>
      </c>
      <c r="G71" s="22"/>
      <c r="H71" s="99" t="s">
        <v>121</v>
      </c>
      <c r="I71" s="23">
        <v>44695</v>
      </c>
    </row>
    <row r="72" spans="1:16" s="52" customFormat="1" ht="67.5" customHeight="1" x14ac:dyDescent="0.25">
      <c r="A72" s="83"/>
      <c r="B72" s="12" t="s">
        <v>67</v>
      </c>
      <c r="C72" s="12" t="s">
        <v>89</v>
      </c>
      <c r="D72" s="75">
        <v>2</v>
      </c>
      <c r="E72" s="22">
        <v>0</v>
      </c>
      <c r="F72" s="8">
        <f t="shared" si="4"/>
        <v>0</v>
      </c>
      <c r="G72" s="8"/>
      <c r="H72" s="100"/>
      <c r="I72" s="23">
        <v>44695</v>
      </c>
      <c r="J72" s="76"/>
      <c r="K72" s="76"/>
      <c r="L72" s="76"/>
      <c r="M72" s="76"/>
      <c r="N72" s="76"/>
      <c r="O72" s="76"/>
      <c r="P72" s="76"/>
    </row>
    <row r="73" spans="1:16" s="52" customFormat="1" ht="82.5" customHeight="1" x14ac:dyDescent="0.25">
      <c r="A73" s="83"/>
      <c r="B73" s="13" t="s">
        <v>93</v>
      </c>
      <c r="C73" s="13" t="s">
        <v>90</v>
      </c>
      <c r="D73" s="9">
        <v>2</v>
      </c>
      <c r="E73" s="22">
        <v>0</v>
      </c>
      <c r="F73" s="8">
        <f t="shared" si="4"/>
        <v>0</v>
      </c>
      <c r="G73" s="8"/>
      <c r="H73" s="100"/>
      <c r="I73" s="23">
        <v>44695</v>
      </c>
    </row>
    <row r="74" spans="1:16" s="52" customFormat="1" ht="97.5" customHeight="1" x14ac:dyDescent="0.25">
      <c r="A74" s="84"/>
      <c r="B74" s="73" t="s">
        <v>92</v>
      </c>
      <c r="C74" s="73" t="s">
        <v>91</v>
      </c>
      <c r="D74" s="65">
        <v>2</v>
      </c>
      <c r="E74" s="22">
        <v>0</v>
      </c>
      <c r="F74" s="8">
        <f t="shared" si="4"/>
        <v>0</v>
      </c>
      <c r="G74" s="8"/>
      <c r="H74" s="100"/>
      <c r="I74" s="23">
        <v>44695</v>
      </c>
    </row>
    <row r="75" spans="1:16" s="48" customFormat="1" ht="30" customHeight="1" x14ac:dyDescent="0.3">
      <c r="A75" s="77" t="s">
        <v>68</v>
      </c>
      <c r="B75" s="78"/>
      <c r="C75" s="78"/>
      <c r="D75" s="32">
        <f>SUM(D67:D74)</f>
        <v>11</v>
      </c>
      <c r="E75" s="32"/>
      <c r="F75" s="32">
        <f>SUM(F67:F74)</f>
        <v>2.25</v>
      </c>
      <c r="G75" s="33">
        <f>(F75*100)/D75</f>
        <v>20.454545454545453</v>
      </c>
      <c r="H75" s="33"/>
      <c r="I75" s="35"/>
    </row>
    <row r="76" spans="1:16" ht="3.6" customHeight="1" x14ac:dyDescent="0.25"/>
    <row r="77" spans="1:16" ht="53.25" customHeight="1" x14ac:dyDescent="0.25">
      <c r="A77" s="5" t="s">
        <v>69</v>
      </c>
      <c r="B77" s="79"/>
      <c r="C77" s="79"/>
      <c r="D77" s="79"/>
      <c r="E77" s="79"/>
      <c r="F77" s="6">
        <f>(SUM(G75,G65,G38,G26,G13)*100)/500</f>
        <v>21.359204987095108</v>
      </c>
      <c r="I77" s="7"/>
    </row>
  </sheetData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hyperlinks>
    <hyperlink ref="H67" r:id="rId1" xr:uid="{FAE5994F-C090-4852-B93F-1F73BD97054B}"/>
    <hyperlink ref="H41" r:id="rId2" xr:uid="{1587B0E8-C6DC-40ED-8D1A-F1136852C380}"/>
    <hyperlink ref="H40" r:id="rId3" xr:uid="{15858E2D-8BE5-4184-8175-B75F9E65E9BA}"/>
    <hyperlink ref="H54" r:id="rId4" xr:uid="{81625533-9149-491B-AD37-5A01C366870C}"/>
    <hyperlink ref="H71" r:id="rId5" xr:uid="{B92F77FD-651C-4B8A-A81A-11CD1BACBAAD}"/>
    <hyperlink ref="H47" r:id="rId6" xr:uid="{090281BF-1D3D-4C26-A931-E3224E922A9C}"/>
    <hyperlink ref="H52" r:id="rId7" xr:uid="{43A6E92D-FD86-4F0D-9B25-2739DF97E16E}"/>
    <hyperlink ref="H28" r:id="rId8" xr:uid="{CB09FF31-E58A-4B6D-9E50-E327A0D89C49}"/>
    <hyperlink ref="H15" r:id="rId9" xr:uid="{0D5056F4-AF82-4EC6-9A77-277C32AE1D77}"/>
    <hyperlink ref="H18" r:id="rId10" display="https://www.ituverava.sp.gov.br/" xr:uid="{272D8094-F4EB-4F02-BCBC-81DF425C811A}"/>
    <hyperlink ref="H8" r:id="rId11" xr:uid="{9A5AD291-567D-4944-92FB-B626B9F7C1DB}"/>
  </hyperlinks>
  <pageMargins left="0.511811024" right="0.511811024" top="0.78740157499999996" bottom="0.78740157499999996" header="0" footer="0"/>
  <pageSetup orientation="landscape" r:id="rId1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0" ma:contentTypeDescription="Crie um novo documento." ma:contentTypeScope="" ma:versionID="f5aa0a0c4869527adbfd0ac13a46fb64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026567507676a0b3a6090521df434fd0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Props1.xml><?xml version="1.0" encoding="utf-8"?>
<ds:datastoreItem xmlns:ds="http://schemas.openxmlformats.org/officeDocument/2006/customXml" ds:itemID="{3FD9672B-F9D5-4E09-AA98-2FD1A1E86D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6810EB-4BDB-47BE-81F8-35E130D74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4A6C3F-6CEA-4D25-AE36-1565F017D9B3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Geral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Verillo</dc:creator>
  <cp:lastModifiedBy>Renato Figueiredo Galante</cp:lastModifiedBy>
  <cp:revision/>
  <dcterms:created xsi:type="dcterms:W3CDTF">2022-02-11T19:26:33Z</dcterms:created>
  <dcterms:modified xsi:type="dcterms:W3CDTF">2022-06-30T14:24:54Z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